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0" windowHeight="11340" activeTab="0"/>
  </bookViews>
  <sheets>
    <sheet name="REGIONS BY ORIGIN AND CO" sheetId="1" r:id="rId1"/>
  </sheets>
  <definedNames>
    <definedName name="_xlnm.Print_Titles" localSheetId="0">'REGIONS BY ORIGIN AND CO'!$1:$4</definedName>
  </definedNames>
  <calcPr fullCalcOnLoad="1"/>
</workbook>
</file>

<file path=xl/sharedStrings.xml><?xml version="1.0" encoding="utf-8"?>
<sst xmlns="http://schemas.openxmlformats.org/spreadsheetml/2006/main" count="140" uniqueCount="80">
  <si>
    <t>TOTAL</t>
  </si>
  <si>
    <t>BROWARD</t>
  </si>
  <si>
    <t>CLAY</t>
  </si>
  <si>
    <t>COLLIER</t>
  </si>
  <si>
    <t>DUVAL</t>
  </si>
  <si>
    <t>HILLSBOROUGH</t>
  </si>
  <si>
    <t>MANATEE</t>
  </si>
  <si>
    <t>ORANGE</t>
  </si>
  <si>
    <t>PALM BEACH</t>
  </si>
  <si>
    <t>PASCO</t>
  </si>
  <si>
    <t>SARASOTA</t>
  </si>
  <si>
    <t>SEMINOLE</t>
  </si>
  <si>
    <t>VOLUSIA</t>
  </si>
  <si>
    <t>COUNTY</t>
  </si>
  <si>
    <t>CHARLOTTE</t>
  </si>
  <si>
    <t>INDIAN RIVER</t>
  </si>
  <si>
    <t>LAKE</t>
  </si>
  <si>
    <t>OSCEOLA</t>
  </si>
  <si>
    <t>BREVARD</t>
  </si>
  <si>
    <t>HENDRY</t>
  </si>
  <si>
    <t>CUBA</t>
  </si>
  <si>
    <t>HAITI</t>
  </si>
  <si>
    <t>OTHER</t>
  </si>
  <si>
    <t>MIAMI-DADE</t>
  </si>
  <si>
    <t>PERCENT</t>
  </si>
  <si>
    <t>SAINT LUCIE</t>
  </si>
  <si>
    <t>MADISON</t>
  </si>
  <si>
    <t>CENTRAL</t>
  </si>
  <si>
    <t>NORTHEAST</t>
  </si>
  <si>
    <t>NORTHWEST</t>
  </si>
  <si>
    <t>SOUTHEAST</t>
  </si>
  <si>
    <t>SOUTHERN</t>
  </si>
  <si>
    <t>SUNCOAST</t>
  </si>
  <si>
    <t>MARION</t>
  </si>
  <si>
    <t>POLK</t>
  </si>
  <si>
    <t>SAINT JOHNS</t>
  </si>
  <si>
    <t>ESCAMBIA</t>
  </si>
  <si>
    <t>LEON</t>
  </si>
  <si>
    <t>MONROE</t>
  </si>
  <si>
    <t>LEE</t>
  </si>
  <si>
    <t>PINELLAS</t>
  </si>
  <si>
    <t>HIGHLANDS</t>
  </si>
  <si>
    <t>FLAGLER</t>
  </si>
  <si>
    <t>SUWANNEE</t>
  </si>
  <si>
    <t>BAY</t>
  </si>
  <si>
    <t>MARTIN</t>
  </si>
  <si>
    <t>DESOTO</t>
  </si>
  <si>
    <t>GLADES</t>
  </si>
  <si>
    <t>HERNANDO</t>
  </si>
  <si>
    <t>%</t>
  </si>
  <si>
    <t xml:space="preserve">State of Florida </t>
  </si>
  <si>
    <t>Clients Served - Top Origins by County and Region</t>
  </si>
  <si>
    <t>ALACHUA</t>
  </si>
  <si>
    <t>REGIONS</t>
  </si>
  <si>
    <t>CITRUS</t>
  </si>
  <si>
    <t>SUMTER</t>
  </si>
  <si>
    <t>BRADFORD</t>
  </si>
  <si>
    <t>DIXIE</t>
  </si>
  <si>
    <t>OKEECHOBEE</t>
  </si>
  <si>
    <t>NASSAU</t>
  </si>
  <si>
    <t>HOLMES</t>
  </si>
  <si>
    <t>OKALOOSA</t>
  </si>
  <si>
    <t>Federal Fiscal Year 2023</t>
  </si>
  <si>
    <t>UKRAINE</t>
  </si>
  <si>
    <t>October 1, 2022 - September 30, 2023</t>
  </si>
  <si>
    <t>HARDEE</t>
  </si>
  <si>
    <t>GILCHRIST</t>
  </si>
  <si>
    <t>HAMILTON</t>
  </si>
  <si>
    <t>LEVY</t>
  </si>
  <si>
    <t>BAKER</t>
  </si>
  <si>
    <t>COLUMBIA</t>
  </si>
  <si>
    <t>LAFAYETTE</t>
  </si>
  <si>
    <t>PUTNAM</t>
  </si>
  <si>
    <t>TAYLOR</t>
  </si>
  <si>
    <t>GADSDEN</t>
  </si>
  <si>
    <t>JACKSON</t>
  </si>
  <si>
    <t>LIBERTY</t>
  </si>
  <si>
    <t>SANTA ROSA</t>
  </si>
  <si>
    <t>WALTON</t>
  </si>
  <si>
    <t>WASHINGTON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</si>
</sst>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4" fillId="0" borderId="0" xfId="61" applyNumberFormat="1" applyFont="1" applyFill="1" applyBorder="1" applyAlignment="1">
      <alignment horizontal="center"/>
      <protection/>
    </xf>
    <xf numFmtId="3" fontId="4" fillId="0" borderId="0" xfId="59" applyNumberFormat="1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center" wrapText="1"/>
      <protection/>
    </xf>
    <xf numFmtId="0" fontId="4" fillId="0" borderId="0" xfId="61" applyFont="1" applyFill="1" applyBorder="1" applyAlignment="1">
      <alignment horizontal="left"/>
      <protection/>
    </xf>
    <xf numFmtId="3" fontId="4" fillId="0" borderId="0" xfId="61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4" fillId="0" borderId="11" xfId="57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3" fontId="5" fillId="0" borderId="11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4" fillId="0" borderId="0" xfId="59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60" applyNumberFormat="1" applyFont="1" applyFill="1" applyBorder="1" applyAlignment="1">
      <alignment horizontal="center"/>
      <protection/>
    </xf>
    <xf numFmtId="10" fontId="5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left" wrapText="1"/>
      <protection/>
    </xf>
    <xf numFmtId="0" fontId="4" fillId="0" borderId="11" xfId="57" applyFont="1" applyFill="1" applyBorder="1" applyAlignment="1">
      <alignment horizontal="left" wrapText="1"/>
      <protection/>
    </xf>
    <xf numFmtId="0" fontId="4" fillId="0" borderId="0" xfId="60" applyFont="1" applyFill="1" applyBorder="1" applyAlignment="1">
      <alignment horizontal="left" wrapText="1"/>
      <protection/>
    </xf>
    <xf numFmtId="0" fontId="4" fillId="0" borderId="0" xfId="59" applyFont="1" applyFill="1" applyBorder="1" applyAlignment="1">
      <alignment horizontal="left" wrapText="1"/>
      <protection/>
    </xf>
    <xf numFmtId="0" fontId="4" fillId="0" borderId="0" xfId="61" applyFont="1" applyFill="1" applyBorder="1" applyAlignment="1">
      <alignment horizontal="left" wrapText="1"/>
      <protection/>
    </xf>
    <xf numFmtId="3" fontId="5" fillId="0" borderId="0" xfId="0" applyNumberFormat="1" applyFont="1" applyFill="1" applyBorder="1" applyAlignment="1">
      <alignment horizontal="left"/>
    </xf>
    <xf numFmtId="3" fontId="4" fillId="0" borderId="0" xfId="60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7" fillId="0" borderId="0" xfId="57" applyNumberFormat="1" applyFont="1" applyFill="1" applyBorder="1" applyAlignment="1">
      <alignment horizontal="center"/>
      <protection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57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wrapText="1"/>
      <protection/>
    </xf>
    <xf numFmtId="3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 wrapText="1"/>
      <protection/>
    </xf>
    <xf numFmtId="3" fontId="5" fillId="0" borderId="0" xfId="0" applyNumberFormat="1" applyFont="1" applyFill="1" applyBorder="1" applyAlignment="1">
      <alignment/>
    </xf>
    <xf numFmtId="3" fontId="4" fillId="0" borderId="0" xfId="61" applyNumberFormat="1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1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7" fillId="0" borderId="11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4" fillId="6" borderId="0" xfId="57" applyFont="1" applyFill="1" applyBorder="1" applyAlignment="1">
      <alignment horizontal="left" wrapText="1"/>
      <protection/>
    </xf>
    <xf numFmtId="3" fontId="4" fillId="6" borderId="0" xfId="57" applyNumberFormat="1" applyFont="1" applyFill="1" applyBorder="1" applyAlignment="1">
      <alignment horizontal="center" wrapText="1"/>
      <protection/>
    </xf>
    <xf numFmtId="3" fontId="5" fillId="6" borderId="0" xfId="0" applyNumberFormat="1" applyFont="1" applyFill="1" applyBorder="1" applyAlignment="1">
      <alignment horizontal="center"/>
    </xf>
    <xf numFmtId="10" fontId="5" fillId="6" borderId="0" xfId="0" applyNumberFormat="1" applyFont="1" applyFill="1" applyBorder="1" applyAlignment="1">
      <alignment horizontal="center"/>
    </xf>
    <xf numFmtId="3" fontId="1" fillId="6" borderId="0" xfId="57" applyNumberFormat="1" applyFill="1" applyBorder="1" applyAlignment="1">
      <alignment horizontal="center"/>
      <protection/>
    </xf>
    <xf numFmtId="0" fontId="5" fillId="6" borderId="10" xfId="0" applyFont="1" applyFill="1" applyBorder="1" applyAlignment="1">
      <alignment horizontal="left"/>
    </xf>
    <xf numFmtId="3" fontId="5" fillId="6" borderId="10" xfId="0" applyNumberFormat="1" applyFont="1" applyFill="1" applyBorder="1" applyAlignment="1">
      <alignment horizontal="center"/>
    </xf>
    <xf numFmtId="10" fontId="5" fillId="6" borderId="10" xfId="0" applyNumberFormat="1" applyFont="1" applyFill="1" applyBorder="1" applyAlignment="1">
      <alignment horizontal="center"/>
    </xf>
    <xf numFmtId="3" fontId="7" fillId="6" borderId="0" xfId="57" applyNumberFormat="1" applyFont="1" applyFill="1" applyBorder="1" applyAlignment="1">
      <alignment horizontal="center"/>
      <protection/>
    </xf>
    <xf numFmtId="3" fontId="5" fillId="6" borderId="0" xfId="0" applyNumberFormat="1" applyFont="1" applyFill="1" applyBorder="1" applyAlignment="1">
      <alignment horizontal="center"/>
    </xf>
    <xf numFmtId="10" fontId="5" fillId="6" borderId="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3" fontId="5" fillId="6" borderId="10" xfId="0" applyNumberFormat="1" applyFont="1" applyFill="1" applyBorder="1" applyAlignment="1">
      <alignment horizontal="center"/>
    </xf>
    <xf numFmtId="10" fontId="5" fillId="6" borderId="10" xfId="0" applyNumberFormat="1" applyFont="1" applyFill="1" applyBorder="1" applyAlignment="1">
      <alignment horizontal="center"/>
    </xf>
    <xf numFmtId="0" fontId="7" fillId="6" borderId="0" xfId="57" applyFont="1" applyFill="1" applyBorder="1" applyAlignment="1">
      <alignment horizontal="center"/>
      <protection/>
    </xf>
    <xf numFmtId="0" fontId="4" fillId="6" borderId="10" xfId="58" applyFont="1" applyFill="1" applyBorder="1" applyAlignment="1">
      <alignment horizontal="left" wrapText="1"/>
      <protection/>
    </xf>
    <xf numFmtId="3" fontId="4" fillId="6" borderId="10" xfId="58" applyNumberFormat="1" applyFont="1" applyFill="1" applyBorder="1" applyAlignment="1">
      <alignment horizontal="center"/>
      <protection/>
    </xf>
    <xf numFmtId="0" fontId="5" fillId="6" borderId="0" xfId="0" applyFont="1" applyFill="1" applyBorder="1" applyAlignment="1">
      <alignment horizontal="center"/>
    </xf>
    <xf numFmtId="175" fontId="5" fillId="6" borderId="0" xfId="0" applyNumberFormat="1" applyFont="1" applyFill="1" applyBorder="1" applyAlignment="1">
      <alignment horizontal="center"/>
    </xf>
    <xf numFmtId="0" fontId="4" fillId="6" borderId="11" xfId="57" applyFont="1" applyFill="1" applyBorder="1" applyAlignment="1">
      <alignment horizontal="left" wrapText="1"/>
      <protection/>
    </xf>
    <xf numFmtId="0" fontId="7" fillId="6" borderId="11" xfId="57" applyFont="1" applyFill="1" applyBorder="1" applyAlignment="1">
      <alignment horizontal="center"/>
      <protection/>
    </xf>
    <xf numFmtId="0" fontId="4" fillId="6" borderId="10" xfId="57" applyFont="1" applyFill="1" applyBorder="1" applyAlignment="1">
      <alignment horizontal="left" wrapText="1"/>
      <protection/>
    </xf>
    <xf numFmtId="0" fontId="7" fillId="6" borderId="10" xfId="57" applyFont="1" applyFill="1" applyBorder="1" applyAlignment="1">
      <alignment horizontal="center"/>
      <protection/>
    </xf>
    <xf numFmtId="175" fontId="5" fillId="6" borderId="10" xfId="0" applyNumberFormat="1" applyFont="1" applyFill="1" applyBorder="1" applyAlignment="1">
      <alignment horizontal="center"/>
    </xf>
    <xf numFmtId="0" fontId="4" fillId="6" borderId="0" xfId="57" applyFont="1" applyFill="1" applyBorder="1" applyAlignment="1">
      <alignment wrapText="1"/>
      <protection/>
    </xf>
    <xf numFmtId="3" fontId="7" fillId="6" borderId="11" xfId="57" applyNumberFormat="1" applyFont="1" applyFill="1" applyBorder="1" applyAlignment="1">
      <alignment horizontal="center"/>
      <protection/>
    </xf>
    <xf numFmtId="3" fontId="4" fillId="6" borderId="11" xfId="57" applyNumberFormat="1" applyFont="1" applyFill="1" applyBorder="1" applyAlignment="1">
      <alignment horizontal="center" wrapText="1"/>
      <protection/>
    </xf>
    <xf numFmtId="3" fontId="5" fillId="6" borderId="11" xfId="0" applyNumberFormat="1" applyFont="1" applyFill="1" applyBorder="1" applyAlignment="1">
      <alignment horizontal="center"/>
    </xf>
    <xf numFmtId="10" fontId="5" fillId="6" borderId="11" xfId="0" applyNumberFormat="1" applyFont="1" applyFill="1" applyBorder="1" applyAlignment="1">
      <alignment horizontal="center"/>
    </xf>
    <xf numFmtId="0" fontId="4" fillId="6" borderId="10" xfId="60" applyFont="1" applyFill="1" applyBorder="1" applyAlignment="1">
      <alignment horizontal="left" wrapText="1"/>
      <protection/>
    </xf>
    <xf numFmtId="3" fontId="4" fillId="6" borderId="10" xfId="60" applyNumberFormat="1" applyFont="1" applyFill="1" applyBorder="1" applyAlignment="1">
      <alignment horizontal="center"/>
      <protection/>
    </xf>
    <xf numFmtId="0" fontId="4" fillId="6" borderId="10" xfId="59" applyFont="1" applyFill="1" applyBorder="1" applyAlignment="1">
      <alignment horizontal="left" wrapText="1"/>
      <protection/>
    </xf>
    <xf numFmtId="3" fontId="4" fillId="6" borderId="10" xfId="59" applyNumberFormat="1" applyFont="1" applyFill="1" applyBorder="1" applyAlignment="1">
      <alignment horizontal="center"/>
      <protection/>
    </xf>
    <xf numFmtId="3" fontId="5" fillId="6" borderId="10" xfId="0" applyNumberFormat="1" applyFont="1" applyFill="1" applyBorder="1" applyAlignment="1">
      <alignment horizontal="left"/>
    </xf>
    <xf numFmtId="0" fontId="4" fillId="0" borderId="11" xfId="57" applyFont="1" applyFill="1" applyBorder="1" applyAlignment="1">
      <alignment wrapText="1"/>
      <protection/>
    </xf>
    <xf numFmtId="0" fontId="5" fillId="0" borderId="11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5" fillId="6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center"/>
    </xf>
    <xf numFmtId="175" fontId="5" fillId="6" borderId="11" xfId="0" applyNumberFormat="1" applyFont="1" applyFill="1" applyBorder="1" applyAlignment="1">
      <alignment horizontal="center"/>
    </xf>
    <xf numFmtId="3" fontId="5" fillId="6" borderId="11" xfId="0" applyNumberFormat="1" applyFont="1" applyFill="1" applyBorder="1" applyAlignment="1">
      <alignment horizontal="center"/>
    </xf>
    <xf numFmtId="3" fontId="4" fillId="6" borderId="0" xfId="57" applyNumberFormat="1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4" fillId="6" borderId="11" xfId="5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GIONS BY ORIGIN AND CO" xfId="57"/>
    <cellStyle name="Normal_REGIONS BY ORIGIN AND CO_1" xfId="58"/>
    <cellStyle name="Normal_Sheet1" xfId="59"/>
    <cellStyle name="Normal_Sheet1_1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showGridLines="0" tabSelected="1" zoomScale="90" zoomScaleNormal="90" zoomScalePageLayoutView="0" workbookViewId="0" topLeftCell="A1">
      <pane ySplit="4" topLeftCell="A68" activePane="bottomLeft" state="frozen"/>
      <selection pane="topLeft" activeCell="A1" sqref="A1"/>
      <selection pane="bottomLeft" activeCell="L89" sqref="L89:L90"/>
    </sheetView>
  </sheetViews>
  <sheetFormatPr defaultColWidth="43.57421875" defaultRowHeight="12.75"/>
  <cols>
    <col min="1" max="1" width="15.140625" style="11" customWidth="1"/>
    <col min="2" max="2" width="14.00390625" style="10" bestFit="1" customWidth="1"/>
    <col min="3" max="3" width="10.57421875" style="10" bestFit="1" customWidth="1"/>
    <col min="4" max="4" width="12.8515625" style="10" customWidth="1"/>
    <col min="5" max="5" width="11.00390625" style="10" customWidth="1"/>
    <col min="6" max="6" width="11.140625" style="10" customWidth="1"/>
    <col min="7" max="7" width="8.421875" style="10" bestFit="1" customWidth="1"/>
    <col min="8" max="8" width="2.8515625" style="10" customWidth="1"/>
    <col min="9" max="10" width="13.140625" style="14" customWidth="1"/>
    <col min="11" max="17" width="13.140625" style="13" customWidth="1"/>
    <col min="18" max="21" width="13.140625" style="14" customWidth="1"/>
    <col min="22" max="16384" width="43.57421875" style="14" customWidth="1"/>
  </cols>
  <sheetData>
    <row r="1" spans="1:8" ht="21">
      <c r="A1" s="113" t="s">
        <v>50</v>
      </c>
      <c r="B1" s="113"/>
      <c r="C1" s="113"/>
      <c r="D1" s="113"/>
      <c r="E1" s="113"/>
      <c r="F1" s="113"/>
      <c r="G1" s="113"/>
      <c r="H1" s="113"/>
    </row>
    <row r="2" spans="1:8" ht="21">
      <c r="A2" s="113" t="s">
        <v>51</v>
      </c>
      <c r="B2" s="113"/>
      <c r="C2" s="113"/>
      <c r="D2" s="113"/>
      <c r="E2" s="113"/>
      <c r="F2" s="113"/>
      <c r="G2" s="113"/>
      <c r="H2" s="113"/>
    </row>
    <row r="3" spans="1:8" ht="21">
      <c r="A3" s="113" t="s">
        <v>62</v>
      </c>
      <c r="B3" s="113"/>
      <c r="C3" s="113"/>
      <c r="D3" s="113"/>
      <c r="E3" s="113"/>
      <c r="F3" s="113"/>
      <c r="G3" s="113"/>
      <c r="H3" s="113"/>
    </row>
    <row r="4" spans="1:8" ht="21">
      <c r="A4" s="114" t="s">
        <v>64</v>
      </c>
      <c r="B4" s="114"/>
      <c r="C4" s="114"/>
      <c r="D4" s="114"/>
      <c r="E4" s="114"/>
      <c r="F4" s="114"/>
      <c r="G4" s="114"/>
      <c r="H4" s="114"/>
    </row>
    <row r="5" ht="6" customHeight="1"/>
    <row r="6" spans="1:8" ht="23.25" customHeight="1" thickBot="1">
      <c r="A6" s="5" t="s">
        <v>53</v>
      </c>
      <c r="B6" s="6" t="s">
        <v>20</v>
      </c>
      <c r="C6" s="6" t="s">
        <v>21</v>
      </c>
      <c r="D6" s="6" t="s">
        <v>63</v>
      </c>
      <c r="E6" s="6" t="s">
        <v>22</v>
      </c>
      <c r="F6" s="15" t="s">
        <v>0</v>
      </c>
      <c r="G6" s="15" t="s">
        <v>49</v>
      </c>
      <c r="H6" s="14"/>
    </row>
    <row r="7" spans="6:17" ht="6.75" customHeight="1">
      <c r="F7" s="33"/>
      <c r="G7" s="33"/>
      <c r="P7" s="110"/>
      <c r="Q7" s="110"/>
    </row>
    <row r="8" spans="1:15" s="13" customFormat="1" ht="21" customHeight="1">
      <c r="A8" s="63" t="s">
        <v>27</v>
      </c>
      <c r="B8" s="64">
        <v>10089</v>
      </c>
      <c r="C8" s="64">
        <v>9437</v>
      </c>
      <c r="D8" s="64">
        <v>429</v>
      </c>
      <c r="E8" s="64">
        <v>1046</v>
      </c>
      <c r="F8" s="65">
        <f aca="true" t="shared" si="0" ref="F8:F13">SUM(B8:E8)</f>
        <v>21001</v>
      </c>
      <c r="G8" s="66">
        <f aca="true" t="shared" si="1" ref="G8:G13">(F8/F$15)</f>
        <v>0.07917705030519415</v>
      </c>
      <c r="K8" s="110"/>
      <c r="L8" s="110"/>
      <c r="M8" s="110"/>
      <c r="N8" s="110"/>
      <c r="O8" s="110"/>
    </row>
    <row r="9" spans="1:7" s="13" customFormat="1" ht="21" customHeight="1">
      <c r="A9" s="35" t="s">
        <v>28</v>
      </c>
      <c r="B9" s="7">
        <v>5269</v>
      </c>
      <c r="C9" s="7">
        <v>997</v>
      </c>
      <c r="D9" s="7">
        <v>1256</v>
      </c>
      <c r="E9" s="7">
        <v>1478</v>
      </c>
      <c r="F9" s="10">
        <f t="shared" si="0"/>
        <v>9000</v>
      </c>
      <c r="G9" s="12">
        <f t="shared" si="1"/>
        <v>0.03393140577814139</v>
      </c>
    </row>
    <row r="10" spans="1:7" s="13" customFormat="1" ht="21" customHeight="1">
      <c r="A10" s="63" t="s">
        <v>29</v>
      </c>
      <c r="B10" s="64">
        <v>556</v>
      </c>
      <c r="C10" s="67">
        <v>40</v>
      </c>
      <c r="D10" s="64">
        <v>41</v>
      </c>
      <c r="E10" s="64">
        <v>745</v>
      </c>
      <c r="F10" s="65">
        <f t="shared" si="0"/>
        <v>1382</v>
      </c>
      <c r="G10" s="66">
        <f t="shared" si="1"/>
        <v>0.005210355865043489</v>
      </c>
    </row>
    <row r="11" spans="1:7" s="13" customFormat="1" ht="21" customHeight="1">
      <c r="A11" s="35" t="s">
        <v>30</v>
      </c>
      <c r="B11" s="7">
        <v>18873</v>
      </c>
      <c r="C11" s="7">
        <v>17882</v>
      </c>
      <c r="D11" s="7">
        <v>535</v>
      </c>
      <c r="E11" s="7">
        <v>1338</v>
      </c>
      <c r="F11" s="10">
        <f t="shared" si="0"/>
        <v>38628</v>
      </c>
      <c r="G11" s="12">
        <f t="shared" si="1"/>
        <v>0.14563359359978284</v>
      </c>
    </row>
    <row r="12" spans="1:7" s="13" customFormat="1" ht="21" customHeight="1">
      <c r="A12" s="63" t="s">
        <v>31</v>
      </c>
      <c r="B12" s="64">
        <v>126420</v>
      </c>
      <c r="C12" s="64">
        <v>9544</v>
      </c>
      <c r="D12" s="64">
        <v>391</v>
      </c>
      <c r="E12" s="64">
        <v>915</v>
      </c>
      <c r="F12" s="65">
        <f t="shared" si="0"/>
        <v>137270</v>
      </c>
      <c r="G12" s="66">
        <f t="shared" si="1"/>
        <v>0.5175293412406076</v>
      </c>
    </row>
    <row r="13" spans="1:7" s="13" customFormat="1" ht="21" customHeight="1" thickBot="1">
      <c r="A13" s="36" t="s">
        <v>32</v>
      </c>
      <c r="B13" s="16">
        <v>50294</v>
      </c>
      <c r="C13" s="16">
        <v>5017</v>
      </c>
      <c r="D13" s="16">
        <v>1101</v>
      </c>
      <c r="E13" s="16">
        <v>1548</v>
      </c>
      <c r="F13" s="18">
        <f t="shared" si="0"/>
        <v>57960</v>
      </c>
      <c r="G13" s="19">
        <f t="shared" si="1"/>
        <v>0.21851825321123053</v>
      </c>
    </row>
    <row r="14" spans="7:8" ht="10.5" customHeight="1" thickTop="1">
      <c r="G14" s="12"/>
      <c r="H14" s="14"/>
    </row>
    <row r="15" spans="1:8" ht="15.75" customHeight="1" thickBot="1">
      <c r="A15" s="68" t="s">
        <v>0</v>
      </c>
      <c r="B15" s="69">
        <f>SUM(B8:B14)</f>
        <v>211501</v>
      </c>
      <c r="C15" s="69">
        <f>SUM(C8:C14)</f>
        <v>42917</v>
      </c>
      <c r="D15" s="69">
        <f>SUM(D8:D14)</f>
        <v>3753</v>
      </c>
      <c r="E15" s="69">
        <f>SUM(E8:E13)</f>
        <v>7070</v>
      </c>
      <c r="F15" s="69">
        <f>SUM(B15:E15)</f>
        <v>265241</v>
      </c>
      <c r="G15" s="70">
        <f>(F15/F$15)</f>
        <v>1</v>
      </c>
      <c r="H15" s="14"/>
    </row>
    <row r="16" spans="7:8" ht="11.25" customHeight="1">
      <c r="G16" s="12"/>
      <c r="H16" s="14"/>
    </row>
    <row r="17" spans="1:8" ht="16.5" customHeight="1" thickBot="1">
      <c r="A17" s="68" t="s">
        <v>24</v>
      </c>
      <c r="B17" s="70">
        <f>(B15/$F$15)</f>
        <v>0.7973918059425202</v>
      </c>
      <c r="C17" s="70">
        <f>(C15/$F$15)</f>
        <v>0.161803793531166</v>
      </c>
      <c r="D17" s="70">
        <f>(D15/$F$15)</f>
        <v>0.014149396209484959</v>
      </c>
      <c r="E17" s="70">
        <f>(E15/$F$15)</f>
        <v>0.026655004316828847</v>
      </c>
      <c r="F17" s="70">
        <f>SUM(B17:E17)</f>
        <v>1</v>
      </c>
      <c r="G17" s="12"/>
      <c r="H17" s="14"/>
    </row>
    <row r="18" spans="2:8" ht="16.5" customHeight="1">
      <c r="B18" s="12"/>
      <c r="C18" s="12"/>
      <c r="D18" s="12"/>
      <c r="E18" s="12"/>
      <c r="F18" s="12"/>
      <c r="G18" s="12"/>
      <c r="H18" s="12"/>
    </row>
    <row r="19" ht="16.5" customHeight="1">
      <c r="A19" s="11" t="s">
        <v>27</v>
      </c>
    </row>
    <row r="20" spans="1:8" ht="11.25" customHeight="1">
      <c r="A20" s="8"/>
      <c r="B20" s="9"/>
      <c r="C20" s="9"/>
      <c r="D20" s="9"/>
      <c r="F20" s="9"/>
      <c r="G20" s="9"/>
      <c r="H20" s="9"/>
    </row>
    <row r="21" spans="1:8" ht="15" thickBot="1">
      <c r="A21" s="5" t="s">
        <v>13</v>
      </c>
      <c r="B21" s="6" t="s">
        <v>20</v>
      </c>
      <c r="C21" s="6" t="s">
        <v>21</v>
      </c>
      <c r="D21" s="6" t="s">
        <v>63</v>
      </c>
      <c r="E21" s="6" t="s">
        <v>22</v>
      </c>
      <c r="F21" s="27" t="s">
        <v>0</v>
      </c>
      <c r="G21" s="27" t="s">
        <v>49</v>
      </c>
      <c r="H21" s="14"/>
    </row>
    <row r="22" spans="1:17" ht="9.75" customHeight="1">
      <c r="A22" s="43"/>
      <c r="B22" s="24"/>
      <c r="C22" s="24"/>
      <c r="D22" s="24"/>
      <c r="E22" s="24"/>
      <c r="F22" s="43"/>
      <c r="G22" s="43"/>
      <c r="N22" s="110"/>
      <c r="O22" s="110"/>
      <c r="P22" s="110"/>
      <c r="Q22" s="110"/>
    </row>
    <row r="23" spans="1:13" ht="15" customHeight="1">
      <c r="A23" s="63" t="s">
        <v>18</v>
      </c>
      <c r="B23" s="64">
        <v>489</v>
      </c>
      <c r="C23" s="64">
        <v>230</v>
      </c>
      <c r="D23" s="64">
        <v>36</v>
      </c>
      <c r="E23" s="64">
        <v>31</v>
      </c>
      <c r="F23" s="72">
        <f>SUM(B23:E23)</f>
        <v>786</v>
      </c>
      <c r="G23" s="73">
        <f aca="true" t="shared" si="2" ref="G23:G34">(F23/F$36)</f>
        <v>0.03742678920051426</v>
      </c>
      <c r="H23" s="14"/>
      <c r="I23"/>
      <c r="J23"/>
      <c r="K23" s="110"/>
      <c r="L23" s="110"/>
      <c r="M23" s="110"/>
    </row>
    <row r="24" spans="1:8" ht="16.5" customHeight="1">
      <c r="A24" s="35" t="s">
        <v>54</v>
      </c>
      <c r="B24" s="7">
        <v>51</v>
      </c>
      <c r="C24" s="7">
        <v>0</v>
      </c>
      <c r="D24" s="7">
        <v>2</v>
      </c>
      <c r="E24" s="7">
        <v>6</v>
      </c>
      <c r="F24" s="24">
        <f aca="true" t="shared" si="3" ref="F24:F34">SUM(B24:E24)</f>
        <v>59</v>
      </c>
      <c r="G24" s="25">
        <f t="shared" si="2"/>
        <v>0.002809390029046236</v>
      </c>
      <c r="H24" s="14"/>
    </row>
    <row r="25" spans="1:8" ht="16.5" customHeight="1">
      <c r="A25" s="63" t="s">
        <v>65</v>
      </c>
      <c r="B25" s="64">
        <v>19</v>
      </c>
      <c r="C25" s="64">
        <v>12</v>
      </c>
      <c r="D25" s="64">
        <v>0</v>
      </c>
      <c r="E25" s="64">
        <v>0</v>
      </c>
      <c r="F25" s="72">
        <f t="shared" si="3"/>
        <v>31</v>
      </c>
      <c r="G25" s="73">
        <f t="shared" si="2"/>
        <v>0.001476120184753107</v>
      </c>
      <c r="H25" s="14"/>
    </row>
    <row r="26" spans="1:8" ht="16.5" customHeight="1">
      <c r="A26" s="35" t="s">
        <v>48</v>
      </c>
      <c r="B26" s="7">
        <v>723</v>
      </c>
      <c r="C26" s="7">
        <v>21</v>
      </c>
      <c r="D26" s="7">
        <v>1</v>
      </c>
      <c r="E26" s="7">
        <v>4</v>
      </c>
      <c r="F26" s="24">
        <f t="shared" si="3"/>
        <v>749</v>
      </c>
      <c r="G26" s="25">
        <f t="shared" si="2"/>
        <v>0.035664968334841195</v>
      </c>
      <c r="H26" s="14"/>
    </row>
    <row r="27" spans="1:8" ht="16.5" customHeight="1">
      <c r="A27" s="63" t="s">
        <v>41</v>
      </c>
      <c r="B27" s="64">
        <v>352</v>
      </c>
      <c r="C27" s="64">
        <v>79</v>
      </c>
      <c r="D27" s="64">
        <v>0</v>
      </c>
      <c r="E27" s="64">
        <v>0</v>
      </c>
      <c r="F27" s="72">
        <f t="shared" si="3"/>
        <v>431</v>
      </c>
      <c r="G27" s="73">
        <f t="shared" si="2"/>
        <v>0.02052283224608352</v>
      </c>
      <c r="H27" s="14"/>
    </row>
    <row r="28" spans="1:8" ht="16.5" customHeight="1">
      <c r="A28" s="35" t="s">
        <v>16</v>
      </c>
      <c r="B28" s="7">
        <v>142</v>
      </c>
      <c r="C28" s="7">
        <v>156</v>
      </c>
      <c r="D28" s="7">
        <v>1</v>
      </c>
      <c r="E28" s="7">
        <v>15</v>
      </c>
      <c r="F28" s="24">
        <f t="shared" si="3"/>
        <v>314</v>
      </c>
      <c r="G28" s="25">
        <f t="shared" si="2"/>
        <v>0.014951668968144373</v>
      </c>
      <c r="H28" s="14"/>
    </row>
    <row r="29" spans="1:8" ht="16.5" customHeight="1">
      <c r="A29" s="63" t="s">
        <v>33</v>
      </c>
      <c r="B29" s="64">
        <v>530</v>
      </c>
      <c r="C29" s="64">
        <v>55</v>
      </c>
      <c r="D29" s="64">
        <v>1</v>
      </c>
      <c r="E29" s="64">
        <v>9</v>
      </c>
      <c r="F29" s="72">
        <f t="shared" si="3"/>
        <v>595</v>
      </c>
      <c r="G29" s="73">
        <f t="shared" si="2"/>
        <v>0.02833198419122899</v>
      </c>
      <c r="H29" s="14"/>
    </row>
    <row r="30" spans="1:8" ht="16.5" customHeight="1">
      <c r="A30" s="35" t="s">
        <v>7</v>
      </c>
      <c r="B30" s="7">
        <v>4132</v>
      </c>
      <c r="C30" s="7">
        <v>6647</v>
      </c>
      <c r="D30" s="7">
        <v>283</v>
      </c>
      <c r="E30" s="7">
        <v>777</v>
      </c>
      <c r="F30" s="24">
        <f t="shared" si="3"/>
        <v>11839</v>
      </c>
      <c r="G30" s="25">
        <f t="shared" si="2"/>
        <v>0.5637350602352269</v>
      </c>
      <c r="H30" s="14"/>
    </row>
    <row r="31" spans="1:8" ht="16.5" customHeight="1">
      <c r="A31" s="63" t="s">
        <v>17</v>
      </c>
      <c r="B31" s="64">
        <v>1593</v>
      </c>
      <c r="C31" s="64">
        <v>571</v>
      </c>
      <c r="D31" s="64">
        <v>40</v>
      </c>
      <c r="E31" s="64">
        <v>141</v>
      </c>
      <c r="F31" s="72">
        <f t="shared" si="3"/>
        <v>2345</v>
      </c>
      <c r="G31" s="73">
        <f t="shared" si="2"/>
        <v>0.11166134945954954</v>
      </c>
      <c r="H31" s="14"/>
    </row>
    <row r="32" spans="1:8" ht="16.5" customHeight="1">
      <c r="A32" s="35" t="s">
        <v>34</v>
      </c>
      <c r="B32" s="7">
        <v>1662</v>
      </c>
      <c r="C32" s="7">
        <v>1604</v>
      </c>
      <c r="D32" s="7">
        <v>8</v>
      </c>
      <c r="E32" s="7">
        <v>26</v>
      </c>
      <c r="F32" s="24">
        <f t="shared" si="3"/>
        <v>3300</v>
      </c>
      <c r="G32" s="25">
        <f t="shared" si="2"/>
        <v>0.1571353745059759</v>
      </c>
      <c r="H32" s="14"/>
    </row>
    <row r="33" spans="1:17" s="17" customFormat="1" ht="14.25">
      <c r="A33" s="103" t="s">
        <v>11</v>
      </c>
      <c r="B33" s="64">
        <v>370</v>
      </c>
      <c r="C33" s="72">
        <v>62</v>
      </c>
      <c r="D33" s="64">
        <v>57</v>
      </c>
      <c r="E33" s="64">
        <v>35</v>
      </c>
      <c r="F33" s="72">
        <f t="shared" si="3"/>
        <v>524</v>
      </c>
      <c r="G33" s="73">
        <f t="shared" si="2"/>
        <v>0.02495119280034284</v>
      </c>
      <c r="I33" s="14"/>
      <c r="J33" s="14"/>
      <c r="K33" s="13"/>
      <c r="L33" s="13"/>
      <c r="M33" s="13"/>
      <c r="N33" s="111"/>
      <c r="O33" s="111"/>
      <c r="P33" s="111"/>
      <c r="Q33" s="111"/>
    </row>
    <row r="34" spans="1:17" s="17" customFormat="1" ht="15" thickBot="1">
      <c r="A34" s="102" t="s">
        <v>55</v>
      </c>
      <c r="B34" s="22">
        <v>26</v>
      </c>
      <c r="C34" s="22">
        <v>0</v>
      </c>
      <c r="D34" s="22">
        <v>0</v>
      </c>
      <c r="E34" s="22">
        <v>2</v>
      </c>
      <c r="F34" s="22">
        <f t="shared" si="3"/>
        <v>28</v>
      </c>
      <c r="G34" s="32">
        <f t="shared" si="2"/>
        <v>0.0013332698442931289</v>
      </c>
      <c r="K34" s="111"/>
      <c r="L34" s="111"/>
      <c r="M34" s="111"/>
      <c r="N34" s="111"/>
      <c r="O34" s="111"/>
      <c r="P34" s="111"/>
      <c r="Q34" s="111"/>
    </row>
    <row r="35" spans="1:17" s="17" customFormat="1" ht="9.75" customHeight="1" thickTop="1">
      <c r="A35" s="28"/>
      <c r="B35" s="24"/>
      <c r="C35" s="24"/>
      <c r="D35" s="24"/>
      <c r="E35" s="24"/>
      <c r="F35" s="30"/>
      <c r="G35" s="45"/>
      <c r="N35" s="111"/>
      <c r="O35" s="111"/>
      <c r="P35" s="111"/>
      <c r="Q35" s="111"/>
    </row>
    <row r="36" spans="1:17" s="17" customFormat="1" ht="16.5" customHeight="1" thickBot="1">
      <c r="A36" s="74" t="s">
        <v>0</v>
      </c>
      <c r="B36" s="75">
        <f>SUM(B23:B35)</f>
        <v>10089</v>
      </c>
      <c r="C36" s="75">
        <f>SUM(C23:C35)</f>
        <v>9437</v>
      </c>
      <c r="D36" s="75">
        <f>SUM(D23:D35)</f>
        <v>429</v>
      </c>
      <c r="E36" s="75">
        <f>SUM(E23:E35)</f>
        <v>1046</v>
      </c>
      <c r="F36" s="75">
        <f>SUM(F23:F35)</f>
        <v>21001</v>
      </c>
      <c r="G36" s="76">
        <f>(F36/F$36)</f>
        <v>1</v>
      </c>
      <c r="K36" s="111"/>
      <c r="L36" s="111"/>
      <c r="M36" s="111"/>
      <c r="N36" s="111"/>
      <c r="O36" s="111"/>
      <c r="P36" s="111"/>
      <c r="Q36" s="111"/>
    </row>
    <row r="37" spans="1:17" s="17" customFormat="1" ht="7.5" customHeight="1">
      <c r="A37" s="28"/>
      <c r="B37" s="46"/>
      <c r="C37" s="46"/>
      <c r="D37" s="46"/>
      <c r="E37" s="46"/>
      <c r="F37" s="46"/>
      <c r="G37" s="46"/>
      <c r="K37" s="111"/>
      <c r="L37" s="111"/>
      <c r="M37" s="111"/>
      <c r="N37" s="111"/>
      <c r="O37" s="111"/>
      <c r="P37" s="111"/>
      <c r="Q37" s="111"/>
    </row>
    <row r="38" spans="1:17" s="17" customFormat="1" ht="16.5" customHeight="1" thickBot="1">
      <c r="A38" s="74" t="s">
        <v>24</v>
      </c>
      <c r="B38" s="76">
        <f>(B36/$F$36)</f>
        <v>0.4804056949669063</v>
      </c>
      <c r="C38" s="76">
        <f>(C36/$F$36)</f>
        <v>0.44935955430693775</v>
      </c>
      <c r="D38" s="76">
        <f>(D36/$F$36)</f>
        <v>0.020427598685776868</v>
      </c>
      <c r="E38" s="76">
        <f>(E36/$F$36)</f>
        <v>0.04980715204037903</v>
      </c>
      <c r="F38" s="76">
        <f>(F36/$F$36)</f>
        <v>1</v>
      </c>
      <c r="G38" s="46"/>
      <c r="K38" s="111"/>
      <c r="L38" s="111"/>
      <c r="M38" s="111"/>
      <c r="N38" s="111"/>
      <c r="O38" s="111"/>
      <c r="P38" s="111"/>
      <c r="Q38" s="111"/>
    </row>
    <row r="39" spans="1:17" s="17" customFormat="1" ht="16.5" customHeight="1">
      <c r="A39" s="47"/>
      <c r="B39" s="29"/>
      <c r="C39" s="29"/>
      <c r="D39" s="29"/>
      <c r="E39" s="29"/>
      <c r="F39" s="29"/>
      <c r="G39" s="29"/>
      <c r="H39" s="29"/>
      <c r="K39" s="111"/>
      <c r="L39" s="111"/>
      <c r="M39" s="111"/>
      <c r="N39" s="111"/>
      <c r="O39" s="111"/>
      <c r="P39" s="111"/>
      <c r="Q39" s="111"/>
    </row>
    <row r="40" spans="1:17" s="17" customFormat="1" ht="16.5" customHeight="1">
      <c r="A40" s="47"/>
      <c r="B40" s="29"/>
      <c r="C40" s="29"/>
      <c r="D40" s="29"/>
      <c r="E40" s="29"/>
      <c r="F40" s="29"/>
      <c r="G40" s="29"/>
      <c r="H40" s="29"/>
      <c r="K40" s="111"/>
      <c r="L40" s="111"/>
      <c r="M40" s="111"/>
      <c r="N40" s="111"/>
      <c r="O40" s="111"/>
      <c r="P40" s="111"/>
      <c r="Q40" s="111"/>
    </row>
    <row r="41" spans="1:17" s="17" customFormat="1" ht="16.5" customHeight="1">
      <c r="A41" s="47"/>
      <c r="B41" s="29"/>
      <c r="C41" s="29"/>
      <c r="D41" s="29"/>
      <c r="E41" s="29"/>
      <c r="F41" s="29"/>
      <c r="G41" s="29"/>
      <c r="H41" s="29"/>
      <c r="K41" s="111"/>
      <c r="L41" s="111"/>
      <c r="M41" s="111"/>
      <c r="N41" s="111"/>
      <c r="O41" s="111"/>
      <c r="P41" s="111"/>
      <c r="Q41" s="111"/>
    </row>
    <row r="42" spans="1:17" s="17" customFormat="1" ht="16.5" customHeight="1">
      <c r="A42" s="47"/>
      <c r="B42" s="29"/>
      <c r="C42" s="29"/>
      <c r="D42" s="29"/>
      <c r="E42" s="29"/>
      <c r="F42" s="29"/>
      <c r="G42" s="29"/>
      <c r="H42" s="29"/>
      <c r="K42" s="111"/>
      <c r="L42" s="111"/>
      <c r="M42" s="111"/>
      <c r="N42" s="111"/>
      <c r="O42" s="111"/>
      <c r="P42" s="111"/>
      <c r="Q42" s="111"/>
    </row>
    <row r="43" spans="1:17" s="17" customFormat="1" ht="16.5" customHeight="1">
      <c r="A43" s="47"/>
      <c r="B43" s="29"/>
      <c r="C43" s="29"/>
      <c r="D43" s="29"/>
      <c r="E43" s="29"/>
      <c r="F43" s="29"/>
      <c r="G43" s="29"/>
      <c r="H43" s="29"/>
      <c r="K43" s="111"/>
      <c r="L43" s="111"/>
      <c r="M43" s="111"/>
      <c r="N43" s="111"/>
      <c r="O43" s="111"/>
      <c r="P43" s="111"/>
      <c r="Q43" s="111"/>
    </row>
    <row r="44" spans="1:17" s="17" customFormat="1" ht="16.5" customHeight="1">
      <c r="A44" s="47"/>
      <c r="B44" s="29"/>
      <c r="C44" s="29"/>
      <c r="D44" s="29"/>
      <c r="E44" s="29"/>
      <c r="F44" s="29"/>
      <c r="G44" s="29"/>
      <c r="H44" s="29"/>
      <c r="K44" s="111"/>
      <c r="L44" s="111"/>
      <c r="M44" s="111"/>
      <c r="N44" s="111"/>
      <c r="O44" s="111"/>
      <c r="P44" s="111"/>
      <c r="Q44" s="111"/>
    </row>
    <row r="45" spans="1:17" s="17" customFormat="1" ht="16.5" customHeight="1">
      <c r="A45" s="47"/>
      <c r="B45" s="29"/>
      <c r="C45" s="29"/>
      <c r="D45" s="29"/>
      <c r="E45" s="29"/>
      <c r="F45" s="29"/>
      <c r="G45" s="29"/>
      <c r="H45" s="29"/>
      <c r="K45" s="111"/>
      <c r="L45" s="111"/>
      <c r="M45" s="111"/>
      <c r="N45" s="111"/>
      <c r="O45" s="111"/>
      <c r="P45" s="111"/>
      <c r="Q45" s="111"/>
    </row>
    <row r="46" spans="1:17" s="17" customFormat="1" ht="16.5" customHeight="1">
      <c r="A46" s="47"/>
      <c r="B46" s="29"/>
      <c r="C46" s="29"/>
      <c r="D46" s="29"/>
      <c r="E46" s="29"/>
      <c r="F46" s="29"/>
      <c r="G46" s="29"/>
      <c r="H46" s="29"/>
      <c r="K46" s="111"/>
      <c r="L46" s="111"/>
      <c r="M46" s="111"/>
      <c r="N46" s="111"/>
      <c r="O46" s="111"/>
      <c r="P46" s="111"/>
      <c r="Q46" s="111"/>
    </row>
    <row r="47" spans="1:17" s="17" customFormat="1" ht="16.5" customHeight="1">
      <c r="A47" s="47"/>
      <c r="B47" s="29"/>
      <c r="C47" s="29"/>
      <c r="D47" s="29"/>
      <c r="E47" s="29"/>
      <c r="F47" s="29"/>
      <c r="G47" s="29"/>
      <c r="H47" s="29"/>
      <c r="K47" s="111"/>
      <c r="L47" s="111"/>
      <c r="M47" s="111"/>
      <c r="N47" s="111"/>
      <c r="O47" s="111"/>
      <c r="P47" s="111"/>
      <c r="Q47" s="111"/>
    </row>
    <row r="48" spans="1:17" s="17" customFormat="1" ht="16.5" customHeight="1">
      <c r="A48" s="47"/>
      <c r="B48" s="29"/>
      <c r="C48" s="29"/>
      <c r="D48" s="29"/>
      <c r="E48" s="29"/>
      <c r="F48" s="29"/>
      <c r="G48" s="29"/>
      <c r="H48" s="29"/>
      <c r="K48" s="111"/>
      <c r="L48" s="111"/>
      <c r="M48" s="111"/>
      <c r="N48" s="111"/>
      <c r="O48" s="111"/>
      <c r="P48" s="111"/>
      <c r="Q48" s="111"/>
    </row>
    <row r="49" spans="1:17" s="17" customFormat="1" ht="16.5" customHeight="1">
      <c r="A49" s="47"/>
      <c r="B49" s="29"/>
      <c r="C49" s="29"/>
      <c r="D49" s="29"/>
      <c r="E49" s="29"/>
      <c r="F49" s="29"/>
      <c r="G49" s="29"/>
      <c r="H49" s="29"/>
      <c r="K49" s="111"/>
      <c r="L49" s="111"/>
      <c r="M49" s="111"/>
      <c r="N49" s="111"/>
      <c r="O49" s="111"/>
      <c r="P49" s="111"/>
      <c r="Q49" s="111"/>
    </row>
    <row r="50" spans="1:8" ht="16.5" customHeight="1">
      <c r="A50" s="39" t="s">
        <v>28</v>
      </c>
      <c r="B50" s="1"/>
      <c r="C50" s="1"/>
      <c r="D50" s="1"/>
      <c r="E50" s="1"/>
      <c r="F50" s="1"/>
      <c r="G50" s="1"/>
      <c r="H50" s="1"/>
    </row>
    <row r="51" spans="1:17" s="17" customFormat="1" ht="4.5" customHeight="1">
      <c r="A51" s="47"/>
      <c r="B51" s="29"/>
      <c r="C51" s="29"/>
      <c r="D51" s="29"/>
      <c r="E51" s="29"/>
      <c r="F51" s="29"/>
      <c r="G51" s="29"/>
      <c r="H51" s="29"/>
      <c r="K51" s="111"/>
      <c r="L51" s="111"/>
      <c r="M51" s="111"/>
      <c r="N51" s="111"/>
      <c r="O51" s="111"/>
      <c r="P51" s="111"/>
      <c r="Q51" s="111"/>
    </row>
    <row r="52" spans="1:8" ht="16.5" customHeight="1" thickBot="1">
      <c r="A52" s="5" t="s">
        <v>13</v>
      </c>
      <c r="B52" s="6" t="s">
        <v>20</v>
      </c>
      <c r="C52" s="6" t="s">
        <v>21</v>
      </c>
      <c r="D52" s="6" t="s">
        <v>63</v>
      </c>
      <c r="E52" s="6" t="s">
        <v>22</v>
      </c>
      <c r="F52" s="27" t="s">
        <v>0</v>
      </c>
      <c r="G52" s="27" t="s">
        <v>49</v>
      </c>
      <c r="H52" s="42"/>
    </row>
    <row r="53" spans="1:17" ht="7.5" customHeight="1">
      <c r="A53" s="28"/>
      <c r="E53" s="24"/>
      <c r="F53" s="48"/>
      <c r="G53" s="48"/>
      <c r="H53" s="43"/>
      <c r="K53" s="110"/>
      <c r="L53" s="110"/>
      <c r="M53" s="110"/>
      <c r="N53" s="110"/>
      <c r="O53" s="110"/>
      <c r="P53" s="110"/>
      <c r="Q53" s="110"/>
    </row>
    <row r="54" spans="1:8" ht="16.5" customHeight="1">
      <c r="A54" s="63" t="s">
        <v>52</v>
      </c>
      <c r="B54" s="107">
        <v>100</v>
      </c>
      <c r="C54" s="107">
        <v>34</v>
      </c>
      <c r="D54" s="107">
        <v>15</v>
      </c>
      <c r="E54" s="107">
        <v>12</v>
      </c>
      <c r="F54" s="72">
        <f>SUM(B54:E54)</f>
        <v>161</v>
      </c>
      <c r="G54" s="73">
        <f>(F54/F$74)</f>
        <v>0.017888888888888888</v>
      </c>
      <c r="H54" s="42"/>
    </row>
    <row r="55" spans="1:8" ht="16.5" customHeight="1">
      <c r="A55" s="35" t="s">
        <v>69</v>
      </c>
      <c r="B55" s="108">
        <v>1</v>
      </c>
      <c r="C55" s="108">
        <v>8</v>
      </c>
      <c r="D55" s="108">
        <v>0</v>
      </c>
      <c r="E55" s="108">
        <v>0</v>
      </c>
      <c r="F55" s="24">
        <f aca="true" t="shared" si="4" ref="F55:F72">SUM(B55:E55)</f>
        <v>9</v>
      </c>
      <c r="G55" s="25">
        <f aca="true" t="shared" si="5" ref="G55:G72">(F55/F$74)</f>
        <v>0.001</v>
      </c>
      <c r="H55" s="42"/>
    </row>
    <row r="56" spans="1:8" ht="16.5" customHeight="1">
      <c r="A56" s="63" t="s">
        <v>56</v>
      </c>
      <c r="B56" s="107">
        <v>1</v>
      </c>
      <c r="C56" s="107">
        <v>0</v>
      </c>
      <c r="D56" s="107">
        <v>0</v>
      </c>
      <c r="E56" s="107">
        <v>0</v>
      </c>
      <c r="F56" s="72">
        <f t="shared" si="4"/>
        <v>1</v>
      </c>
      <c r="G56" s="73">
        <f t="shared" si="5"/>
        <v>0.00011111111111111112</v>
      </c>
      <c r="H56" s="42"/>
    </row>
    <row r="57" spans="1:8" ht="16.5" customHeight="1">
      <c r="A57" s="35" t="s">
        <v>2</v>
      </c>
      <c r="B57" s="108">
        <v>134</v>
      </c>
      <c r="C57" s="108">
        <v>258</v>
      </c>
      <c r="D57" s="108">
        <v>24</v>
      </c>
      <c r="E57" s="7">
        <v>10</v>
      </c>
      <c r="F57" s="24">
        <f t="shared" si="4"/>
        <v>426</v>
      </c>
      <c r="G57" s="25">
        <f t="shared" si="5"/>
        <v>0.04733333333333333</v>
      </c>
      <c r="H57" s="42"/>
    </row>
    <row r="58" spans="1:8" ht="16.5" customHeight="1">
      <c r="A58" s="63" t="s">
        <v>70</v>
      </c>
      <c r="B58" s="107">
        <v>40</v>
      </c>
      <c r="C58" s="107">
        <v>2</v>
      </c>
      <c r="D58" s="107">
        <v>1</v>
      </c>
      <c r="E58" s="64">
        <v>1</v>
      </c>
      <c r="F58" s="72">
        <f t="shared" si="4"/>
        <v>44</v>
      </c>
      <c r="G58" s="73">
        <f t="shared" si="5"/>
        <v>0.004888888888888889</v>
      </c>
      <c r="H58" s="42"/>
    </row>
    <row r="59" spans="1:8" ht="16.5" customHeight="1">
      <c r="A59" s="35" t="s">
        <v>57</v>
      </c>
      <c r="B59" s="108">
        <v>5</v>
      </c>
      <c r="C59" s="108">
        <v>0</v>
      </c>
      <c r="D59" s="108">
        <v>0</v>
      </c>
      <c r="E59" s="108">
        <v>0</v>
      </c>
      <c r="F59" s="24">
        <f t="shared" si="4"/>
        <v>5</v>
      </c>
      <c r="G59" s="25">
        <f t="shared" si="5"/>
        <v>0.0005555555555555556</v>
      </c>
      <c r="H59" s="42"/>
    </row>
    <row r="60" spans="1:8" ht="16.5" customHeight="1">
      <c r="A60" s="63" t="s">
        <v>4</v>
      </c>
      <c r="B60" s="107">
        <v>3861</v>
      </c>
      <c r="C60" s="107">
        <v>612</v>
      </c>
      <c r="D60" s="107">
        <v>914</v>
      </c>
      <c r="E60" s="107">
        <v>1353</v>
      </c>
      <c r="F60" s="72">
        <f t="shared" si="4"/>
        <v>6740</v>
      </c>
      <c r="G60" s="73">
        <f t="shared" si="5"/>
        <v>0.7488888888888889</v>
      </c>
      <c r="H60" s="42"/>
    </row>
    <row r="61" spans="1:8" ht="16.5" customHeight="1">
      <c r="A61" s="35" t="s">
        <v>42</v>
      </c>
      <c r="B61" s="108">
        <v>218</v>
      </c>
      <c r="C61" s="108">
        <v>33</v>
      </c>
      <c r="D61" s="108">
        <v>145</v>
      </c>
      <c r="E61" s="108">
        <v>40</v>
      </c>
      <c r="F61" s="24">
        <f t="shared" si="4"/>
        <v>436</v>
      </c>
      <c r="G61" s="25">
        <f t="shared" si="5"/>
        <v>0.04844444444444444</v>
      </c>
      <c r="H61" s="42"/>
    </row>
    <row r="62" spans="1:8" ht="16.5" customHeight="1">
      <c r="A62" s="63" t="s">
        <v>66</v>
      </c>
      <c r="B62" s="107">
        <v>1</v>
      </c>
      <c r="C62" s="107">
        <v>0</v>
      </c>
      <c r="D62" s="107">
        <v>0</v>
      </c>
      <c r="E62" s="107">
        <v>0</v>
      </c>
      <c r="F62" s="72">
        <f t="shared" si="4"/>
        <v>1</v>
      </c>
      <c r="G62" s="73">
        <f t="shared" si="5"/>
        <v>0.00011111111111111112</v>
      </c>
      <c r="H62" s="42"/>
    </row>
    <row r="63" spans="1:8" ht="16.5" customHeight="1">
      <c r="A63" s="35" t="s">
        <v>67</v>
      </c>
      <c r="B63" s="108">
        <v>1</v>
      </c>
      <c r="C63" s="108">
        <v>0</v>
      </c>
      <c r="D63" s="108">
        <v>0</v>
      </c>
      <c r="E63" s="108">
        <v>0</v>
      </c>
      <c r="F63" s="24">
        <f t="shared" si="4"/>
        <v>1</v>
      </c>
      <c r="G63" s="25">
        <f t="shared" si="5"/>
        <v>0.00011111111111111112</v>
      </c>
      <c r="H63" s="42"/>
    </row>
    <row r="64" spans="1:8" ht="16.5" customHeight="1">
      <c r="A64" s="63" t="s">
        <v>71</v>
      </c>
      <c r="B64" s="107">
        <v>6</v>
      </c>
      <c r="C64" s="107">
        <v>0</v>
      </c>
      <c r="D64" s="107">
        <v>0</v>
      </c>
      <c r="E64" s="107">
        <v>0</v>
      </c>
      <c r="F64" s="72">
        <f t="shared" si="4"/>
        <v>6</v>
      </c>
      <c r="G64" s="73">
        <f t="shared" si="5"/>
        <v>0.0006666666666666666</v>
      </c>
      <c r="H64" s="42"/>
    </row>
    <row r="65" spans="1:8" ht="16.5" customHeight="1">
      <c r="A65" s="35" t="s">
        <v>68</v>
      </c>
      <c r="B65" s="108">
        <v>6</v>
      </c>
      <c r="C65" s="108">
        <v>1</v>
      </c>
      <c r="D65" s="108">
        <v>0</v>
      </c>
      <c r="E65" s="108">
        <v>0</v>
      </c>
      <c r="F65" s="24">
        <f t="shared" si="4"/>
        <v>7</v>
      </c>
      <c r="G65" s="25">
        <f t="shared" si="5"/>
        <v>0.0007777777777777777</v>
      </c>
      <c r="H65" s="42"/>
    </row>
    <row r="66" spans="1:8" ht="16.5" customHeight="1">
      <c r="A66" s="63" t="s">
        <v>26</v>
      </c>
      <c r="B66" s="107">
        <v>18</v>
      </c>
      <c r="C66" s="107">
        <v>0</v>
      </c>
      <c r="D66" s="107">
        <v>0</v>
      </c>
      <c r="E66" s="107">
        <v>0</v>
      </c>
      <c r="F66" s="72">
        <f t="shared" si="4"/>
        <v>18</v>
      </c>
      <c r="G66" s="73">
        <f t="shared" si="5"/>
        <v>0.002</v>
      </c>
      <c r="H66" s="42"/>
    </row>
    <row r="67" spans="1:8" ht="16.5" customHeight="1">
      <c r="A67" s="35" t="s">
        <v>59</v>
      </c>
      <c r="B67" s="108">
        <v>10</v>
      </c>
      <c r="C67" s="108">
        <v>2</v>
      </c>
      <c r="D67" s="108">
        <v>5</v>
      </c>
      <c r="E67" s="108">
        <v>7</v>
      </c>
      <c r="F67" s="24">
        <f t="shared" si="4"/>
        <v>24</v>
      </c>
      <c r="G67" s="25">
        <f t="shared" si="5"/>
        <v>0.0026666666666666666</v>
      </c>
      <c r="H67" s="42"/>
    </row>
    <row r="68" spans="1:8" ht="18" customHeight="1">
      <c r="A68" s="63" t="s">
        <v>72</v>
      </c>
      <c r="B68" s="107">
        <v>5</v>
      </c>
      <c r="C68" s="107">
        <v>0</v>
      </c>
      <c r="D68" s="107">
        <v>0</v>
      </c>
      <c r="E68" s="107">
        <v>1</v>
      </c>
      <c r="F68" s="72">
        <f t="shared" si="4"/>
        <v>6</v>
      </c>
      <c r="G68" s="73">
        <f t="shared" si="5"/>
        <v>0.0006666666666666666</v>
      </c>
      <c r="H68" s="42"/>
    </row>
    <row r="69" spans="1:8" ht="18" customHeight="1">
      <c r="A69" s="35" t="s">
        <v>35</v>
      </c>
      <c r="B69" s="108">
        <v>276</v>
      </c>
      <c r="C69" s="108">
        <v>14</v>
      </c>
      <c r="D69" s="108">
        <v>142</v>
      </c>
      <c r="E69" s="108">
        <v>34</v>
      </c>
      <c r="F69" s="24">
        <f t="shared" si="4"/>
        <v>466</v>
      </c>
      <c r="G69" s="25">
        <f t="shared" si="5"/>
        <v>0.05177777777777778</v>
      </c>
      <c r="H69" s="42"/>
    </row>
    <row r="70" spans="1:8" ht="18" customHeight="1">
      <c r="A70" s="63" t="s">
        <v>43</v>
      </c>
      <c r="B70" s="107">
        <v>152</v>
      </c>
      <c r="C70" s="107">
        <v>2</v>
      </c>
      <c r="D70" s="107">
        <v>0</v>
      </c>
      <c r="E70" s="107">
        <v>1</v>
      </c>
      <c r="F70" s="72">
        <f t="shared" si="4"/>
        <v>155</v>
      </c>
      <c r="G70" s="73">
        <f t="shared" si="5"/>
        <v>0.017222222222222222</v>
      </c>
      <c r="H70" s="42"/>
    </row>
    <row r="71" spans="1:8" ht="18" customHeight="1">
      <c r="A71" s="35" t="s">
        <v>73</v>
      </c>
      <c r="B71" s="108">
        <v>1</v>
      </c>
      <c r="C71" s="108">
        <v>0</v>
      </c>
      <c r="D71" s="108">
        <v>0</v>
      </c>
      <c r="E71" s="7">
        <v>0</v>
      </c>
      <c r="F71" s="24">
        <f t="shared" si="4"/>
        <v>1</v>
      </c>
      <c r="G71" s="25">
        <f t="shared" si="5"/>
        <v>0.00011111111111111112</v>
      </c>
      <c r="H71" s="42"/>
    </row>
    <row r="72" spans="1:8" ht="18" customHeight="1" thickBot="1">
      <c r="A72" s="82" t="s">
        <v>12</v>
      </c>
      <c r="B72" s="109">
        <v>433</v>
      </c>
      <c r="C72" s="109">
        <v>31</v>
      </c>
      <c r="D72" s="109">
        <v>10</v>
      </c>
      <c r="E72" s="89">
        <v>19</v>
      </c>
      <c r="F72" s="90">
        <f t="shared" si="4"/>
        <v>493</v>
      </c>
      <c r="G72" s="91">
        <f t="shared" si="5"/>
        <v>0.05477777777777778</v>
      </c>
      <c r="H72" s="42"/>
    </row>
    <row r="73" spans="1:8" ht="9.75" customHeight="1" thickTop="1">
      <c r="A73" s="35"/>
      <c r="B73" s="49"/>
      <c r="C73" s="49"/>
      <c r="D73" s="49"/>
      <c r="E73" s="4"/>
      <c r="F73" s="24"/>
      <c r="G73" s="25"/>
      <c r="H73" s="42"/>
    </row>
    <row r="74" spans="1:13" ht="16.5" customHeight="1" thickBot="1">
      <c r="A74" s="78" t="s">
        <v>0</v>
      </c>
      <c r="B74" s="79">
        <f>SUM(B54:B72)</f>
        <v>5269</v>
      </c>
      <c r="C74" s="79">
        <f>SUM(C54:C72)</f>
        <v>997</v>
      </c>
      <c r="D74" s="79">
        <f>SUM(D54:D72)</f>
        <v>1256</v>
      </c>
      <c r="E74" s="79">
        <f>SUM(E54:E72)</f>
        <v>1478</v>
      </c>
      <c r="F74" s="75">
        <f>SUM(B74:E74)</f>
        <v>9000</v>
      </c>
      <c r="G74" s="76">
        <f>(F74/F$74)</f>
        <v>1</v>
      </c>
      <c r="H74" s="42"/>
      <c r="K74" s="14"/>
      <c r="L74" s="14"/>
      <c r="M74" s="14"/>
    </row>
    <row r="75" spans="1:8" ht="8.25" customHeight="1">
      <c r="A75" s="50"/>
      <c r="B75" s="51"/>
      <c r="C75" s="52"/>
      <c r="D75" s="51"/>
      <c r="E75" s="52"/>
      <c r="F75" s="24"/>
      <c r="G75" s="25"/>
      <c r="H75" s="42"/>
    </row>
    <row r="76" spans="1:17" s="20" customFormat="1" ht="16.5" customHeight="1" thickBot="1">
      <c r="A76" s="74" t="s">
        <v>24</v>
      </c>
      <c r="B76" s="76">
        <f>(B74/$F$74)</f>
        <v>0.5854444444444444</v>
      </c>
      <c r="C76" s="76">
        <f>(C74/$F$74)</f>
        <v>0.11077777777777778</v>
      </c>
      <c r="D76" s="76">
        <f>(D74/$F$74)</f>
        <v>0.13955555555555554</v>
      </c>
      <c r="E76" s="76">
        <f>(E74/$F$74)</f>
        <v>0.16422222222222221</v>
      </c>
      <c r="F76" s="76">
        <f>(F74/$F$74)</f>
        <v>1</v>
      </c>
      <c r="G76" s="26"/>
      <c r="H76" s="53"/>
      <c r="K76" s="10"/>
      <c r="L76" s="10"/>
      <c r="M76" s="10"/>
      <c r="N76" s="10"/>
      <c r="O76" s="10"/>
      <c r="P76" s="10"/>
      <c r="Q76" s="10"/>
    </row>
    <row r="77" spans="1:8" ht="12" customHeight="1">
      <c r="A77" s="28"/>
      <c r="B77" s="25"/>
      <c r="C77" s="25"/>
      <c r="D77" s="25"/>
      <c r="E77" s="25"/>
      <c r="F77" s="25"/>
      <c r="G77" s="25"/>
      <c r="H77" s="25"/>
    </row>
    <row r="78" spans="1:8" ht="16.5" customHeight="1">
      <c r="A78" s="39" t="s">
        <v>29</v>
      </c>
      <c r="B78" s="1"/>
      <c r="C78" s="1"/>
      <c r="D78" s="54"/>
      <c r="E78" s="1"/>
      <c r="F78" s="1"/>
      <c r="G78" s="1"/>
      <c r="H78" s="1"/>
    </row>
    <row r="79" spans="1:8" ht="7.5" customHeight="1">
      <c r="A79" s="39"/>
      <c r="B79" s="1"/>
      <c r="C79" s="1"/>
      <c r="D79" s="54"/>
      <c r="E79" s="1"/>
      <c r="F79" s="1"/>
      <c r="G79" s="1"/>
      <c r="H79" s="24"/>
    </row>
    <row r="80" spans="1:8" ht="16.5" customHeight="1" thickBot="1">
      <c r="A80" s="5" t="s">
        <v>13</v>
      </c>
      <c r="B80" s="6" t="s">
        <v>20</v>
      </c>
      <c r="C80" s="6" t="s">
        <v>21</v>
      </c>
      <c r="D80" s="6" t="s">
        <v>63</v>
      </c>
      <c r="E80" s="6" t="s">
        <v>22</v>
      </c>
      <c r="F80" s="101" t="s">
        <v>0</v>
      </c>
      <c r="G80" s="55" t="s">
        <v>49</v>
      </c>
      <c r="H80" s="14"/>
    </row>
    <row r="81" spans="1:8" ht="13.5" customHeight="1">
      <c r="A81" s="35"/>
      <c r="B81" s="13"/>
      <c r="C81" s="13"/>
      <c r="D81" s="13"/>
      <c r="E81" s="26"/>
      <c r="G81" s="56"/>
      <c r="H81" s="14"/>
    </row>
    <row r="82" spans="1:8" ht="14.25">
      <c r="A82" s="63" t="s">
        <v>44</v>
      </c>
      <c r="B82" s="100">
        <v>375</v>
      </c>
      <c r="C82" s="100">
        <v>17</v>
      </c>
      <c r="D82" s="100">
        <v>11</v>
      </c>
      <c r="E82" s="80">
        <v>51</v>
      </c>
      <c r="F82" s="65">
        <f>SUM(B82:E82)</f>
        <v>454</v>
      </c>
      <c r="G82" s="81">
        <f>(E82/E$94)</f>
        <v>0.06845637583892618</v>
      </c>
      <c r="H82" s="14"/>
    </row>
    <row r="83" spans="1:8" ht="14.25">
      <c r="A83" s="35" t="s">
        <v>36</v>
      </c>
      <c r="B83" s="13">
        <v>87</v>
      </c>
      <c r="C83" s="13">
        <v>0</v>
      </c>
      <c r="D83" s="13">
        <v>6</v>
      </c>
      <c r="E83" s="26">
        <v>22</v>
      </c>
      <c r="F83" s="10">
        <f aca="true" t="shared" si="6" ref="F83:F92">SUM(B83:E83)</f>
        <v>115</v>
      </c>
      <c r="G83" s="56">
        <f aca="true" t="shared" si="7" ref="G83:G88">(E82/E$94)</f>
        <v>0.06845637583892618</v>
      </c>
      <c r="H83" s="14"/>
    </row>
    <row r="84" spans="1:8" ht="14.25">
      <c r="A84" s="63" t="s">
        <v>74</v>
      </c>
      <c r="B84" s="100">
        <v>3</v>
      </c>
      <c r="C84" s="100">
        <v>0</v>
      </c>
      <c r="D84" s="100">
        <v>0</v>
      </c>
      <c r="E84" s="80">
        <v>0</v>
      </c>
      <c r="F84" s="65">
        <f t="shared" si="6"/>
        <v>3</v>
      </c>
      <c r="G84" s="81">
        <f t="shared" si="7"/>
        <v>0.02953020134228188</v>
      </c>
      <c r="H84" s="14"/>
    </row>
    <row r="85" spans="1:8" ht="14.25">
      <c r="A85" s="35" t="s">
        <v>60</v>
      </c>
      <c r="B85" s="13">
        <v>1</v>
      </c>
      <c r="C85" s="13">
        <v>1</v>
      </c>
      <c r="D85" s="13">
        <v>0</v>
      </c>
      <c r="E85" s="26">
        <v>0</v>
      </c>
      <c r="F85" s="10">
        <f t="shared" si="6"/>
        <v>2</v>
      </c>
      <c r="G85" s="56">
        <f t="shared" si="7"/>
        <v>0</v>
      </c>
      <c r="H85" s="14"/>
    </row>
    <row r="86" spans="1:8" ht="14.25">
      <c r="A86" s="63" t="s">
        <v>75</v>
      </c>
      <c r="B86" s="100">
        <v>2</v>
      </c>
      <c r="C86" s="100">
        <v>1</v>
      </c>
      <c r="D86" s="100">
        <v>0</v>
      </c>
      <c r="E86" s="80">
        <v>0</v>
      </c>
      <c r="F86" s="65">
        <f t="shared" si="6"/>
        <v>3</v>
      </c>
      <c r="G86" s="81">
        <f t="shared" si="7"/>
        <v>0</v>
      </c>
      <c r="H86" s="14"/>
    </row>
    <row r="87" spans="1:8" ht="14.25">
      <c r="A87" s="35" t="s">
        <v>37</v>
      </c>
      <c r="B87" s="13">
        <v>42</v>
      </c>
      <c r="C87" s="13">
        <v>11</v>
      </c>
      <c r="D87" s="13">
        <v>16</v>
      </c>
      <c r="E87" s="26">
        <v>627</v>
      </c>
      <c r="F87" s="10">
        <f t="shared" si="6"/>
        <v>696</v>
      </c>
      <c r="G87" s="56">
        <f t="shared" si="7"/>
        <v>0</v>
      </c>
      <c r="H87" s="14"/>
    </row>
    <row r="88" spans="1:8" ht="14.25">
      <c r="A88" s="63" t="s">
        <v>76</v>
      </c>
      <c r="B88" s="100">
        <v>1</v>
      </c>
      <c r="C88" s="100">
        <v>0</v>
      </c>
      <c r="D88" s="100">
        <v>0</v>
      </c>
      <c r="E88" s="80">
        <v>0</v>
      </c>
      <c r="F88" s="65">
        <f t="shared" si="6"/>
        <v>1</v>
      </c>
      <c r="G88" s="81">
        <f t="shared" si="7"/>
        <v>0.8416107382550335</v>
      </c>
      <c r="H88" s="14"/>
    </row>
    <row r="89" spans="1:8" ht="16.5" customHeight="1">
      <c r="A89" s="35" t="s">
        <v>61</v>
      </c>
      <c r="B89" s="49">
        <v>29</v>
      </c>
      <c r="C89" s="49">
        <v>5</v>
      </c>
      <c r="D89" s="49">
        <v>6</v>
      </c>
      <c r="E89" s="26">
        <v>16</v>
      </c>
      <c r="F89" s="10">
        <f t="shared" si="6"/>
        <v>56</v>
      </c>
      <c r="G89" s="56">
        <f>(E89/E$94)</f>
        <v>0.021476510067114093</v>
      </c>
      <c r="H89" s="14"/>
    </row>
    <row r="90" spans="1:8" ht="16.5" customHeight="1">
      <c r="A90" s="63" t="s">
        <v>77</v>
      </c>
      <c r="B90" s="77">
        <v>5</v>
      </c>
      <c r="C90" s="77">
        <v>3</v>
      </c>
      <c r="D90" s="77">
        <v>1</v>
      </c>
      <c r="E90" s="80">
        <v>9</v>
      </c>
      <c r="F90" s="65">
        <f t="shared" si="6"/>
        <v>18</v>
      </c>
      <c r="G90" s="81">
        <f>(E90/E$94)</f>
        <v>0.012080536912751677</v>
      </c>
      <c r="H90" s="14"/>
    </row>
    <row r="91" spans="1:8" ht="16.5" customHeight="1">
      <c r="A91" s="35" t="s">
        <v>78</v>
      </c>
      <c r="B91" s="49">
        <v>11</v>
      </c>
      <c r="C91" s="49">
        <v>2</v>
      </c>
      <c r="D91" s="49">
        <v>1</v>
      </c>
      <c r="E91" s="26">
        <v>18</v>
      </c>
      <c r="F91" s="10">
        <f t="shared" si="6"/>
        <v>32</v>
      </c>
      <c r="G91" s="56">
        <f>(E91/E$94)</f>
        <v>0.024161073825503355</v>
      </c>
      <c r="H91" s="14"/>
    </row>
    <row r="92" spans="1:8" ht="17.25" customHeight="1" thickBot="1">
      <c r="A92" s="82" t="s">
        <v>79</v>
      </c>
      <c r="B92" s="83">
        <v>0</v>
      </c>
      <c r="C92" s="83">
        <v>0</v>
      </c>
      <c r="D92" s="83">
        <v>0</v>
      </c>
      <c r="E92" s="104">
        <v>2</v>
      </c>
      <c r="F92" s="106">
        <f t="shared" si="6"/>
        <v>2</v>
      </c>
      <c r="G92" s="105">
        <f>(E92/E$94)</f>
        <v>0.0026845637583892616</v>
      </c>
      <c r="H92" s="14"/>
    </row>
    <row r="93" spans="1:8" ht="9" customHeight="1" thickTop="1">
      <c r="A93" s="35"/>
      <c r="B93" s="49"/>
      <c r="C93" s="49"/>
      <c r="D93" s="49"/>
      <c r="E93" s="26"/>
      <c r="F93" s="14"/>
      <c r="G93" s="56"/>
      <c r="H93" s="14"/>
    </row>
    <row r="94" spans="1:13" ht="15" customHeight="1" thickBot="1">
      <c r="A94" s="84" t="s">
        <v>0</v>
      </c>
      <c r="B94" s="85">
        <f>SUM(B82:B92)</f>
        <v>556</v>
      </c>
      <c r="C94" s="85">
        <f>SUM(C82:C92)</f>
        <v>40</v>
      </c>
      <c r="D94" s="85">
        <f>SUM(D82:D92)</f>
        <v>41</v>
      </c>
      <c r="E94" s="85">
        <f>SUM(E82:E92)</f>
        <v>745</v>
      </c>
      <c r="F94" s="69">
        <f>SUM(B94:E94)</f>
        <v>1382</v>
      </c>
      <c r="G94" s="86">
        <f>(E94/E$94)</f>
        <v>1</v>
      </c>
      <c r="H94" s="14"/>
      <c r="K94" s="14"/>
      <c r="L94" s="14"/>
      <c r="M94" s="14"/>
    </row>
    <row r="95" spans="1:8" ht="9.75" customHeight="1">
      <c r="A95" s="35"/>
      <c r="B95" s="49"/>
      <c r="C95" s="49"/>
      <c r="D95" s="49"/>
      <c r="E95" s="26"/>
      <c r="F95" s="14"/>
      <c r="G95" s="56"/>
      <c r="H95" s="14"/>
    </row>
    <row r="96" spans="1:8" ht="16.5" customHeight="1" thickBot="1">
      <c r="A96" s="74" t="s">
        <v>24</v>
      </c>
      <c r="B96" s="76">
        <f>(B94/$F94)</f>
        <v>0.402315484804631</v>
      </c>
      <c r="C96" s="76">
        <f>(C94/$F94)</f>
        <v>0.02894356005788712</v>
      </c>
      <c r="D96" s="76">
        <f>(D94/$F94)</f>
        <v>0.029667149059334298</v>
      </c>
      <c r="E96" s="76">
        <f>(E94/$F94)</f>
        <v>0.5390738060781476</v>
      </c>
      <c r="F96" s="76">
        <f>(E94/$E94)</f>
        <v>1</v>
      </c>
      <c r="G96" s="26"/>
      <c r="H96" s="14"/>
    </row>
    <row r="97" spans="1:8" ht="16.5" customHeight="1">
      <c r="A97" s="39" t="s">
        <v>30</v>
      </c>
      <c r="B97" s="1"/>
      <c r="C97" s="1"/>
      <c r="D97" s="1"/>
      <c r="E97" s="1"/>
      <c r="F97" s="1"/>
      <c r="G97" s="1"/>
      <c r="H97" s="24"/>
    </row>
    <row r="98" spans="1:17" s="17" customFormat="1" ht="9.75" customHeight="1">
      <c r="A98" s="47"/>
      <c r="B98" s="29"/>
      <c r="C98" s="29"/>
      <c r="D98" s="29"/>
      <c r="E98" s="29"/>
      <c r="F98" s="29"/>
      <c r="G98" s="29"/>
      <c r="H98" s="29"/>
      <c r="K98" s="111"/>
      <c r="L98" s="111"/>
      <c r="M98" s="111"/>
      <c r="N98" s="111"/>
      <c r="O98" s="111"/>
      <c r="P98" s="111"/>
      <c r="Q98" s="111"/>
    </row>
    <row r="99" spans="1:8" ht="16.5" customHeight="1" thickBot="1">
      <c r="A99" s="5" t="s">
        <v>13</v>
      </c>
      <c r="B99" s="6" t="s">
        <v>20</v>
      </c>
      <c r="C99" s="6" t="s">
        <v>21</v>
      </c>
      <c r="D99" s="6" t="s">
        <v>63</v>
      </c>
      <c r="E99" s="6" t="s">
        <v>22</v>
      </c>
      <c r="F99" s="15" t="s">
        <v>0</v>
      </c>
      <c r="G99" s="27" t="s">
        <v>49</v>
      </c>
      <c r="H99" s="42"/>
    </row>
    <row r="100" spans="1:8" ht="9.75" customHeight="1">
      <c r="A100" s="34"/>
      <c r="F100" s="13"/>
      <c r="G100" s="26"/>
      <c r="H100" s="42"/>
    </row>
    <row r="101" spans="1:17" ht="18" customHeight="1">
      <c r="A101" s="99" t="s">
        <v>1</v>
      </c>
      <c r="B101" s="72">
        <v>7573</v>
      </c>
      <c r="C101" s="72">
        <v>7496</v>
      </c>
      <c r="D101" s="72">
        <v>297</v>
      </c>
      <c r="E101" s="65">
        <v>699</v>
      </c>
      <c r="F101" s="65">
        <f aca="true" t="shared" si="8" ref="F101:F106">SUM(B101:E101)</f>
        <v>16065</v>
      </c>
      <c r="G101" s="81">
        <f aca="true" t="shared" si="9" ref="G101:G106">(E101/E$108)</f>
        <v>0.5224215246636771</v>
      </c>
      <c r="H101" s="43"/>
      <c r="K101" s="110"/>
      <c r="L101" s="110"/>
      <c r="M101" s="110"/>
      <c r="N101" s="110"/>
      <c r="O101" s="110"/>
      <c r="P101" s="110"/>
      <c r="Q101" s="110"/>
    </row>
    <row r="102" spans="1:8" ht="16.5" customHeight="1">
      <c r="A102" s="3" t="s">
        <v>15</v>
      </c>
      <c r="B102" s="44">
        <v>154</v>
      </c>
      <c r="C102" s="7">
        <v>136</v>
      </c>
      <c r="D102" s="44">
        <v>0</v>
      </c>
      <c r="E102" s="10">
        <v>4</v>
      </c>
      <c r="F102" s="13">
        <f t="shared" si="8"/>
        <v>294</v>
      </c>
      <c r="G102" s="25">
        <f t="shared" si="9"/>
        <v>0.0029895366218236174</v>
      </c>
      <c r="H102" s="42"/>
    </row>
    <row r="103" spans="1:8" ht="16.5" customHeight="1">
      <c r="A103" s="87" t="s">
        <v>45</v>
      </c>
      <c r="B103" s="71">
        <v>19</v>
      </c>
      <c r="C103" s="71">
        <v>67</v>
      </c>
      <c r="D103" s="71">
        <v>0</v>
      </c>
      <c r="E103" s="65">
        <v>2</v>
      </c>
      <c r="F103" s="100">
        <f t="shared" si="8"/>
        <v>88</v>
      </c>
      <c r="G103" s="73">
        <f t="shared" si="9"/>
        <v>0.0014947683109118087</v>
      </c>
      <c r="H103" s="42"/>
    </row>
    <row r="104" spans="1:8" ht="16.5" customHeight="1">
      <c r="A104" s="3" t="s">
        <v>58</v>
      </c>
      <c r="B104" s="44">
        <v>24</v>
      </c>
      <c r="C104" s="44">
        <v>11</v>
      </c>
      <c r="D104" s="44">
        <v>0</v>
      </c>
      <c r="E104" s="10">
        <v>2</v>
      </c>
      <c r="F104" s="13">
        <f t="shared" si="8"/>
        <v>37</v>
      </c>
      <c r="G104" s="25">
        <f t="shared" si="9"/>
        <v>0.0014947683109118087</v>
      </c>
      <c r="H104" s="42"/>
    </row>
    <row r="105" spans="1:8" ht="16.5" customHeight="1">
      <c r="A105" s="87" t="s">
        <v>8</v>
      </c>
      <c r="B105" s="71">
        <v>10080</v>
      </c>
      <c r="C105" s="71">
        <v>8605</v>
      </c>
      <c r="D105" s="71">
        <v>232</v>
      </c>
      <c r="E105" s="65">
        <v>615</v>
      </c>
      <c r="F105" s="65">
        <f t="shared" si="8"/>
        <v>19532</v>
      </c>
      <c r="G105" s="73">
        <f t="shared" si="9"/>
        <v>0.45964125560538116</v>
      </c>
      <c r="H105" s="42"/>
    </row>
    <row r="106" spans="1:13" ht="17.25" customHeight="1" thickBot="1">
      <c r="A106" s="97" t="s">
        <v>25</v>
      </c>
      <c r="B106" s="61">
        <v>1023</v>
      </c>
      <c r="C106" s="61">
        <v>1567</v>
      </c>
      <c r="D106" s="61">
        <v>6</v>
      </c>
      <c r="E106" s="18">
        <v>16</v>
      </c>
      <c r="F106" s="98">
        <f t="shared" si="8"/>
        <v>2612</v>
      </c>
      <c r="G106" s="32">
        <f t="shared" si="9"/>
        <v>0.01195814648729447</v>
      </c>
      <c r="H106" s="42"/>
      <c r="K106" s="14"/>
      <c r="L106" s="14"/>
      <c r="M106" s="14"/>
    </row>
    <row r="107" spans="1:8" ht="11.25" customHeight="1" thickTop="1">
      <c r="A107" s="37"/>
      <c r="B107" s="41"/>
      <c r="C107" s="31"/>
      <c r="D107" s="31"/>
      <c r="F107" s="13"/>
      <c r="G107" s="25"/>
      <c r="H107" s="42"/>
    </row>
    <row r="108" spans="1:8" ht="16.5" customHeight="1" thickBot="1">
      <c r="A108" s="92" t="s">
        <v>0</v>
      </c>
      <c r="B108" s="93">
        <f>SUM(B101:B107)</f>
        <v>18873</v>
      </c>
      <c r="C108" s="93">
        <f>SUM(C101:C107)</f>
        <v>17882</v>
      </c>
      <c r="D108" s="93">
        <f>SUM(D101:D107)</f>
        <v>535</v>
      </c>
      <c r="E108" s="93">
        <f>SUM(E101:E107)</f>
        <v>1338</v>
      </c>
      <c r="F108" s="93">
        <f>SUM(F101:F107)</f>
        <v>38628</v>
      </c>
      <c r="G108" s="76">
        <f>(E108/E$108)</f>
        <v>1</v>
      </c>
      <c r="H108" s="42"/>
    </row>
    <row r="109" spans="1:8" ht="10.5" customHeight="1">
      <c r="A109" s="28"/>
      <c r="B109" s="28"/>
      <c r="C109" s="1"/>
      <c r="D109" s="1"/>
      <c r="E109" s="46"/>
      <c r="F109" s="29"/>
      <c r="G109" s="42"/>
      <c r="H109" s="42"/>
    </row>
    <row r="110" spans="1:8" ht="16.5" customHeight="1" thickBot="1">
      <c r="A110" s="74" t="s">
        <v>24</v>
      </c>
      <c r="B110" s="76">
        <f>(B108/$F108)</f>
        <v>0.4885834109972041</v>
      </c>
      <c r="C110" s="76">
        <f>(C108/$F108)</f>
        <v>0.46292844568706637</v>
      </c>
      <c r="D110" s="76">
        <f>(D108/$F108)</f>
        <v>0.013850056953505229</v>
      </c>
      <c r="E110" s="76">
        <f>(E108/$F108)</f>
        <v>0.03463808636222429</v>
      </c>
      <c r="F110" s="76">
        <f>(F108/$F108)</f>
        <v>1</v>
      </c>
      <c r="G110" s="42"/>
      <c r="H110" s="42"/>
    </row>
    <row r="111" spans="1:8" ht="16.5" customHeight="1">
      <c r="A111" s="28"/>
      <c r="B111" s="25"/>
      <c r="C111" s="25"/>
      <c r="D111" s="25"/>
      <c r="E111" s="25"/>
      <c r="F111" s="25"/>
      <c r="G111" s="25"/>
      <c r="H111" s="25"/>
    </row>
    <row r="112" spans="1:8" ht="16.5" customHeight="1">
      <c r="A112" s="39" t="s">
        <v>31</v>
      </c>
      <c r="B112" s="1"/>
      <c r="C112" s="1"/>
      <c r="D112" s="54"/>
      <c r="E112" s="1"/>
      <c r="F112" s="1"/>
      <c r="G112" s="1"/>
      <c r="H112" s="54"/>
    </row>
    <row r="113" spans="1:8" ht="12" customHeight="1">
      <c r="A113" s="57"/>
      <c r="B113" s="58"/>
      <c r="C113" s="58"/>
      <c r="D113" s="58"/>
      <c r="E113" s="58"/>
      <c r="F113" s="58"/>
      <c r="G113" s="58"/>
      <c r="H113" s="58"/>
    </row>
    <row r="114" spans="1:17" s="21" customFormat="1" ht="16.5" customHeight="1" thickBot="1">
      <c r="A114" s="5" t="s">
        <v>13</v>
      </c>
      <c r="B114" s="6" t="s">
        <v>20</v>
      </c>
      <c r="C114" s="6" t="s">
        <v>21</v>
      </c>
      <c r="D114" s="6" t="s">
        <v>63</v>
      </c>
      <c r="E114" s="15" t="s">
        <v>22</v>
      </c>
      <c r="F114" s="27" t="s">
        <v>0</v>
      </c>
      <c r="G114" s="59" t="s">
        <v>49</v>
      </c>
      <c r="H114" s="60"/>
      <c r="K114" s="112"/>
      <c r="L114" s="112"/>
      <c r="M114" s="112"/>
      <c r="N114" s="112"/>
      <c r="O114" s="112"/>
      <c r="P114" s="112"/>
      <c r="Q114" s="112"/>
    </row>
    <row r="115" spans="1:17" ht="9" customHeight="1">
      <c r="A115" s="43"/>
      <c r="B115" s="43"/>
      <c r="C115" s="43"/>
      <c r="D115" s="43"/>
      <c r="F115" s="43"/>
      <c r="G115" s="43"/>
      <c r="H115" s="43"/>
      <c r="K115" s="110"/>
      <c r="L115" s="110"/>
      <c r="M115" s="110"/>
      <c r="N115" s="110"/>
      <c r="O115" s="110"/>
      <c r="P115" s="110"/>
      <c r="Q115" s="110"/>
    </row>
    <row r="116" spans="1:8" ht="16.5" customHeight="1">
      <c r="A116" s="63" t="s">
        <v>23</v>
      </c>
      <c r="B116" s="64">
        <v>124901</v>
      </c>
      <c r="C116" s="64">
        <v>8903</v>
      </c>
      <c r="D116" s="64">
        <v>383</v>
      </c>
      <c r="E116" s="64">
        <v>859</v>
      </c>
      <c r="F116" s="72">
        <f>SUM(B116:E116)</f>
        <v>135046</v>
      </c>
      <c r="G116" s="73">
        <f>(F116/F$119)</f>
        <v>0.9837983536096744</v>
      </c>
      <c r="H116" s="42"/>
    </row>
    <row r="117" spans="1:8" ht="16.5" customHeight="1" thickBot="1">
      <c r="A117" s="36" t="s">
        <v>38</v>
      </c>
      <c r="B117" s="61">
        <v>1519</v>
      </c>
      <c r="C117" s="61">
        <v>641</v>
      </c>
      <c r="D117" s="61">
        <v>8</v>
      </c>
      <c r="E117" s="61">
        <v>56</v>
      </c>
      <c r="F117" s="22">
        <f>SUM(B117:E117)</f>
        <v>2224</v>
      </c>
      <c r="G117" s="32">
        <f>(F117/F$119)</f>
        <v>0.016201646390325636</v>
      </c>
      <c r="H117" s="42"/>
    </row>
    <row r="118" spans="1:8" ht="10.5" customHeight="1" thickTop="1">
      <c r="A118" s="38"/>
      <c r="B118" s="23"/>
      <c r="C118" s="2"/>
      <c r="D118" s="23"/>
      <c r="E118" s="23"/>
      <c r="F118" s="24"/>
      <c r="G118" s="25"/>
      <c r="H118" s="42"/>
    </row>
    <row r="119" spans="1:8" ht="16.5" customHeight="1" thickBot="1">
      <c r="A119" s="94" t="s">
        <v>0</v>
      </c>
      <c r="B119" s="95">
        <f aca="true" t="shared" si="10" ref="B119:G119">SUM(B116:B118)</f>
        <v>126420</v>
      </c>
      <c r="C119" s="95">
        <f t="shared" si="10"/>
        <v>9544</v>
      </c>
      <c r="D119" s="95">
        <f t="shared" si="10"/>
        <v>391</v>
      </c>
      <c r="E119" s="95">
        <f t="shared" si="10"/>
        <v>915</v>
      </c>
      <c r="F119" s="95">
        <f t="shared" si="10"/>
        <v>137270</v>
      </c>
      <c r="G119" s="76">
        <f t="shared" si="10"/>
        <v>1</v>
      </c>
      <c r="H119" s="42"/>
    </row>
    <row r="120" spans="1:8" ht="11.25" customHeight="1">
      <c r="A120" s="39"/>
      <c r="B120" s="1"/>
      <c r="C120" s="1"/>
      <c r="D120" s="1"/>
      <c r="E120" s="1"/>
      <c r="F120" s="26"/>
      <c r="G120" s="42"/>
      <c r="H120" s="42"/>
    </row>
    <row r="121" spans="1:8" ht="16.5" customHeight="1" thickBot="1">
      <c r="A121" s="74" t="s">
        <v>24</v>
      </c>
      <c r="B121" s="76">
        <f>(B119/$F119)</f>
        <v>0.9209586945436002</v>
      </c>
      <c r="C121" s="76">
        <f>(C119/$F119)</f>
        <v>0.06952720914985067</v>
      </c>
      <c r="D121" s="76">
        <f>(D119/$F119)</f>
        <v>0.0028484009616085086</v>
      </c>
      <c r="E121" s="76">
        <f>(E119/$F119)</f>
        <v>0.006665695344940628</v>
      </c>
      <c r="F121" s="76">
        <f>(F119/$F119)</f>
        <v>1</v>
      </c>
      <c r="G121" s="42"/>
      <c r="H121" s="42"/>
    </row>
    <row r="122" spans="1:8" ht="16.5" customHeight="1">
      <c r="A122" s="28"/>
      <c r="B122" s="25"/>
      <c r="C122" s="25"/>
      <c r="D122" s="25"/>
      <c r="E122" s="25"/>
      <c r="F122" s="25"/>
      <c r="G122" s="42"/>
      <c r="H122" s="25"/>
    </row>
    <row r="123" spans="1:8" ht="25.5" customHeight="1">
      <c r="A123" s="39" t="s">
        <v>32</v>
      </c>
      <c r="B123" s="1"/>
      <c r="C123" s="1"/>
      <c r="D123" s="1"/>
      <c r="E123" s="1"/>
      <c r="F123" s="1"/>
      <c r="G123" s="1"/>
      <c r="H123" s="1"/>
    </row>
    <row r="124" spans="1:8" ht="16.5" customHeight="1">
      <c r="A124" s="39"/>
      <c r="B124" s="1"/>
      <c r="C124" s="1"/>
      <c r="D124" s="1"/>
      <c r="E124" s="29"/>
      <c r="F124" s="29"/>
      <c r="G124" s="29"/>
      <c r="H124" s="29"/>
    </row>
    <row r="125" spans="1:8" ht="16.5" customHeight="1" thickBot="1">
      <c r="A125" s="5" t="s">
        <v>13</v>
      </c>
      <c r="B125" s="6" t="s">
        <v>20</v>
      </c>
      <c r="C125" s="6" t="s">
        <v>21</v>
      </c>
      <c r="D125" s="6" t="s">
        <v>63</v>
      </c>
      <c r="E125" s="6" t="s">
        <v>22</v>
      </c>
      <c r="F125" s="27" t="s">
        <v>0</v>
      </c>
      <c r="G125" s="27" t="s">
        <v>49</v>
      </c>
      <c r="H125" s="42"/>
    </row>
    <row r="126" spans="1:17" ht="9.75" customHeight="1">
      <c r="A126" s="62"/>
      <c r="B126" s="62"/>
      <c r="C126" s="62"/>
      <c r="D126" s="62"/>
      <c r="E126" s="62"/>
      <c r="F126" s="62"/>
      <c r="G126" s="43"/>
      <c r="H126" s="43"/>
      <c r="K126" s="110"/>
      <c r="L126" s="110"/>
      <c r="M126" s="110"/>
      <c r="N126" s="110"/>
      <c r="O126" s="110"/>
      <c r="P126" s="110"/>
      <c r="Q126" s="110"/>
    </row>
    <row r="127" spans="1:17" s="21" customFormat="1" ht="16.5" customHeight="1">
      <c r="A127" s="63" t="s">
        <v>14</v>
      </c>
      <c r="B127" s="71">
        <v>315</v>
      </c>
      <c r="C127" s="71">
        <v>61</v>
      </c>
      <c r="D127" s="71">
        <v>13</v>
      </c>
      <c r="E127" s="64">
        <v>23</v>
      </c>
      <c r="F127" s="72">
        <f aca="true" t="shared" si="11" ref="F127:F137">SUM(B127:E127)</f>
        <v>412</v>
      </c>
      <c r="G127" s="73">
        <f aca="true" t="shared" si="12" ref="G127:G137">(F127/$F$139)</f>
        <v>0.007108350586611456</v>
      </c>
      <c r="H127" s="60"/>
      <c r="K127" s="112"/>
      <c r="L127" s="112"/>
      <c r="M127" s="112"/>
      <c r="N127" s="112"/>
      <c r="O127" s="112"/>
      <c r="P127" s="112"/>
      <c r="Q127" s="112"/>
    </row>
    <row r="128" spans="1:17" s="21" customFormat="1" ht="16.5" customHeight="1">
      <c r="A128" s="35" t="s">
        <v>3</v>
      </c>
      <c r="B128" s="44">
        <v>5598</v>
      </c>
      <c r="C128" s="7">
        <v>1064</v>
      </c>
      <c r="D128" s="44">
        <v>42</v>
      </c>
      <c r="E128" s="7">
        <v>92</v>
      </c>
      <c r="F128" s="24">
        <f t="shared" si="11"/>
        <v>6796</v>
      </c>
      <c r="G128" s="25">
        <f t="shared" si="12"/>
        <v>0.11725327812284334</v>
      </c>
      <c r="H128" s="60"/>
      <c r="K128" s="112"/>
      <c r="L128" s="112"/>
      <c r="M128" s="112"/>
      <c r="N128" s="112"/>
      <c r="O128" s="112"/>
      <c r="P128" s="112"/>
      <c r="Q128" s="112"/>
    </row>
    <row r="129" spans="1:17" s="21" customFormat="1" ht="16.5" customHeight="1">
      <c r="A129" s="63" t="s">
        <v>46</v>
      </c>
      <c r="B129" s="71">
        <v>23</v>
      </c>
      <c r="C129" s="71">
        <v>43</v>
      </c>
      <c r="D129" s="71">
        <v>0</v>
      </c>
      <c r="E129" s="71">
        <v>1</v>
      </c>
      <c r="F129" s="72">
        <f t="shared" si="11"/>
        <v>67</v>
      </c>
      <c r="G129" s="73">
        <f t="shared" si="12"/>
        <v>0.0011559696342305038</v>
      </c>
      <c r="H129" s="60"/>
      <c r="K129" s="112"/>
      <c r="L129" s="112"/>
      <c r="M129" s="112"/>
      <c r="N129" s="112"/>
      <c r="O129" s="112"/>
      <c r="P129" s="112"/>
      <c r="Q129" s="112"/>
    </row>
    <row r="130" spans="1:17" s="21" customFormat="1" ht="16.5" customHeight="1">
      <c r="A130" s="35" t="s">
        <v>47</v>
      </c>
      <c r="B130" s="44">
        <v>33</v>
      </c>
      <c r="C130" s="44">
        <v>0</v>
      </c>
      <c r="D130" s="44">
        <v>0</v>
      </c>
      <c r="E130" s="44">
        <v>0</v>
      </c>
      <c r="F130" s="24">
        <f t="shared" si="11"/>
        <v>33</v>
      </c>
      <c r="G130" s="25">
        <f t="shared" si="12"/>
        <v>0.0005693581780538302</v>
      </c>
      <c r="H130" s="60"/>
      <c r="K130" s="112"/>
      <c r="L130" s="112"/>
      <c r="M130" s="112"/>
      <c r="N130" s="112"/>
      <c r="O130" s="112"/>
      <c r="P130" s="112"/>
      <c r="Q130" s="112"/>
    </row>
    <row r="131" spans="1:8" ht="16.5" customHeight="1">
      <c r="A131" s="63" t="s">
        <v>19</v>
      </c>
      <c r="B131" s="71">
        <v>393</v>
      </c>
      <c r="C131" s="71">
        <v>6</v>
      </c>
      <c r="D131" s="71">
        <v>0</v>
      </c>
      <c r="E131" s="71">
        <v>1</v>
      </c>
      <c r="F131" s="72">
        <f t="shared" si="11"/>
        <v>400</v>
      </c>
      <c r="G131" s="73">
        <f t="shared" si="12"/>
        <v>0.006901311249137336</v>
      </c>
      <c r="H131" s="42"/>
    </row>
    <row r="132" spans="1:8" ht="16.5" customHeight="1">
      <c r="A132" s="35" t="s">
        <v>5</v>
      </c>
      <c r="B132" s="7">
        <v>28215</v>
      </c>
      <c r="C132" s="7">
        <v>1454</v>
      </c>
      <c r="D132" s="7">
        <v>359</v>
      </c>
      <c r="E132" s="7">
        <v>683</v>
      </c>
      <c r="F132" s="24">
        <f t="shared" si="11"/>
        <v>30711</v>
      </c>
      <c r="G132" s="25">
        <f t="shared" si="12"/>
        <v>0.5298654244306418</v>
      </c>
      <c r="H132" s="42"/>
    </row>
    <row r="133" spans="1:8" ht="16.5" customHeight="1">
      <c r="A133" s="63" t="s">
        <v>39</v>
      </c>
      <c r="B133" s="71">
        <v>7925</v>
      </c>
      <c r="C133" s="71">
        <v>1461</v>
      </c>
      <c r="D133" s="71">
        <v>42</v>
      </c>
      <c r="E133" s="64">
        <v>58</v>
      </c>
      <c r="F133" s="72">
        <f t="shared" si="11"/>
        <v>9486</v>
      </c>
      <c r="G133" s="73">
        <f t="shared" si="12"/>
        <v>0.1636645962732919</v>
      </c>
      <c r="H133" s="42"/>
    </row>
    <row r="134" spans="1:8" ht="16.5" customHeight="1">
      <c r="A134" s="35" t="s">
        <v>6</v>
      </c>
      <c r="B134" s="44">
        <v>1256</v>
      </c>
      <c r="C134" s="44">
        <v>618</v>
      </c>
      <c r="D134" s="44">
        <v>21</v>
      </c>
      <c r="E134" s="7">
        <v>66</v>
      </c>
      <c r="F134" s="24">
        <f t="shared" si="11"/>
        <v>1961</v>
      </c>
      <c r="G134" s="25">
        <f t="shared" si="12"/>
        <v>0.03383367839889579</v>
      </c>
      <c r="H134" s="42"/>
    </row>
    <row r="135" spans="1:8" ht="16.5" customHeight="1">
      <c r="A135" s="63" t="s">
        <v>9</v>
      </c>
      <c r="B135" s="71">
        <v>1929</v>
      </c>
      <c r="C135" s="71">
        <v>68</v>
      </c>
      <c r="D135" s="71">
        <v>98</v>
      </c>
      <c r="E135" s="64">
        <v>80</v>
      </c>
      <c r="F135" s="72">
        <f t="shared" si="11"/>
        <v>2175</v>
      </c>
      <c r="G135" s="73">
        <f t="shared" si="12"/>
        <v>0.037525879917184264</v>
      </c>
      <c r="H135" s="42"/>
    </row>
    <row r="136" spans="1:8" ht="16.5" customHeight="1">
      <c r="A136" s="35" t="s">
        <v>40</v>
      </c>
      <c r="B136" s="7">
        <v>2645</v>
      </c>
      <c r="C136" s="7">
        <v>128</v>
      </c>
      <c r="D136" s="7">
        <v>268</v>
      </c>
      <c r="E136" s="7">
        <v>446</v>
      </c>
      <c r="F136" s="24">
        <f t="shared" si="11"/>
        <v>3487</v>
      </c>
      <c r="G136" s="25">
        <f t="shared" si="12"/>
        <v>0.060162180814354725</v>
      </c>
      <c r="H136" s="42"/>
    </row>
    <row r="137" spans="1:8" ht="16.5" customHeight="1" thickBot="1">
      <c r="A137" s="82" t="s">
        <v>10</v>
      </c>
      <c r="B137" s="88">
        <v>1962</v>
      </c>
      <c r="C137" s="88">
        <v>114</v>
      </c>
      <c r="D137" s="88">
        <v>258</v>
      </c>
      <c r="E137" s="89">
        <v>98</v>
      </c>
      <c r="F137" s="90">
        <f t="shared" si="11"/>
        <v>2432</v>
      </c>
      <c r="G137" s="91">
        <f t="shared" si="12"/>
        <v>0.041959972394755005</v>
      </c>
      <c r="H137" s="42"/>
    </row>
    <row r="138" spans="1:8" ht="15.75" customHeight="1" thickTop="1">
      <c r="A138" s="40"/>
      <c r="B138" s="24"/>
      <c r="C138" s="24"/>
      <c r="D138" s="24"/>
      <c r="E138" s="24"/>
      <c r="F138" s="24"/>
      <c r="G138" s="25"/>
      <c r="H138" s="42"/>
    </row>
    <row r="139" spans="1:8" ht="16.5" customHeight="1" thickBot="1">
      <c r="A139" s="96" t="s">
        <v>0</v>
      </c>
      <c r="B139" s="75">
        <f>SUM(B127:B137)</f>
        <v>50294</v>
      </c>
      <c r="C139" s="75">
        <f>SUM(C127:C137)</f>
        <v>5017</v>
      </c>
      <c r="D139" s="75">
        <f>SUM(D127:D137)</f>
        <v>1101</v>
      </c>
      <c r="E139" s="75">
        <f>SUM(E127:E137)</f>
        <v>1548</v>
      </c>
      <c r="F139" s="75">
        <f>SUM(B139:E139)</f>
        <v>57960</v>
      </c>
      <c r="G139" s="76">
        <f>(F139/$F$139)</f>
        <v>1</v>
      </c>
      <c r="H139" s="42"/>
    </row>
    <row r="140" spans="1:8" ht="9" customHeight="1">
      <c r="A140" s="28"/>
      <c r="B140" s="24"/>
      <c r="C140" s="24"/>
      <c r="D140" s="24"/>
      <c r="E140" s="46"/>
      <c r="F140" s="30"/>
      <c r="G140" s="26"/>
      <c r="H140" s="42"/>
    </row>
    <row r="141" spans="1:8" ht="16.5" customHeight="1" thickBot="1">
      <c r="A141" s="74" t="s">
        <v>24</v>
      </c>
      <c r="B141" s="76">
        <f>(B139/$F$139)</f>
        <v>0.8677363699102829</v>
      </c>
      <c r="C141" s="76">
        <f>(C139/$F$139)</f>
        <v>0.08655969634230504</v>
      </c>
      <c r="D141" s="76">
        <f>(D139/$F$139)</f>
        <v>0.01899585921325052</v>
      </c>
      <c r="E141" s="76">
        <f>(E139/$F$139)</f>
        <v>0.02670807453416149</v>
      </c>
      <c r="F141" s="76">
        <f>(F139/$F$139)</f>
        <v>1</v>
      </c>
      <c r="G141" s="26"/>
      <c r="H141" s="42"/>
    </row>
    <row r="142" spans="1:8" ht="16.5" customHeight="1">
      <c r="A142" s="28"/>
      <c r="B142" s="24"/>
      <c r="C142" s="24"/>
      <c r="D142" s="24"/>
      <c r="E142" s="29"/>
      <c r="F142" s="29"/>
      <c r="G142" s="29"/>
      <c r="H142" s="29"/>
    </row>
    <row r="143" spans="1:8" ht="16.5" customHeight="1">
      <c r="A143" s="28"/>
      <c r="B143" s="24"/>
      <c r="C143" s="24"/>
      <c r="D143" s="24"/>
      <c r="E143" s="24"/>
      <c r="F143" s="24"/>
      <c r="G143" s="24"/>
      <c r="H143" s="24"/>
    </row>
    <row r="144" spans="1:8" ht="14.25">
      <c r="A144" s="28"/>
      <c r="B144" s="24"/>
      <c r="C144" s="24"/>
      <c r="D144" s="24"/>
      <c r="E144" s="24"/>
      <c r="F144" s="24"/>
      <c r="G144" s="24"/>
      <c r="H144" s="24"/>
    </row>
    <row r="145" spans="1:8" ht="14.25">
      <c r="A145" s="28"/>
      <c r="B145" s="24"/>
      <c r="C145" s="24"/>
      <c r="D145" s="24"/>
      <c r="E145" s="24"/>
      <c r="F145" s="24"/>
      <c r="G145" s="24"/>
      <c r="H145" s="24"/>
    </row>
  </sheetData>
  <sheetProtection/>
  <mergeCells count="4">
    <mergeCell ref="A1:H1"/>
    <mergeCell ref="A2:H2"/>
    <mergeCell ref="A3:H3"/>
    <mergeCell ref="A4:H4"/>
  </mergeCells>
  <printOptions horizontalCentered="1"/>
  <pageMargins left="0" right="0" top="0.65" bottom="0.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2024-01-23T14:26:28Z</cp:lastPrinted>
  <dcterms:created xsi:type="dcterms:W3CDTF">2007-06-25T15:09:18Z</dcterms:created>
  <dcterms:modified xsi:type="dcterms:W3CDTF">2024-03-28T16:49:12Z</dcterms:modified>
  <cp:category/>
  <cp:version/>
  <cp:contentType/>
  <cp:contentStatus/>
</cp:coreProperties>
</file>