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3\WEBPAGE\EXCEL\"/>
    </mc:Choice>
  </mc:AlternateContent>
  <xr:revisionPtr revIDLastSave="0" documentId="13_ncr:1_{08C66040-9F80-4E69-A9EE-D4C000403EC0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FY 2020-21 Projections" sheetId="23" state="hidden" r:id="rId1"/>
    <sheet name="Top Counties by Origins" sheetId="24" r:id="rId2"/>
    <sheet name="Top Origins by County " sheetId="18" state="hidden" r:id="rId3"/>
    <sheet name="FFY 2018-19 Venezuelan Arrivals" sheetId="9" state="hidden" r:id="rId4"/>
  </sheets>
  <definedNames>
    <definedName name="_xlnm.Print_Titles" localSheetId="1">'Top Counties by Origins'!$1:$7</definedName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7" i="24" l="1"/>
  <c r="L86" i="24"/>
  <c r="L85" i="24"/>
  <c r="L84" i="24"/>
  <c r="L83" i="24"/>
  <c r="L82" i="24"/>
  <c r="L81" i="24"/>
  <c r="B96" i="24"/>
  <c r="C96" i="24"/>
  <c r="D96" i="24"/>
  <c r="E96" i="24"/>
  <c r="F96" i="24"/>
  <c r="G96" i="24"/>
  <c r="H96" i="24"/>
  <c r="I96" i="24"/>
  <c r="J96" i="24"/>
  <c r="K96" i="24"/>
  <c r="L94" i="24"/>
  <c r="L93" i="24"/>
  <c r="L92" i="24"/>
  <c r="L91" i="24"/>
  <c r="L90" i="24"/>
  <c r="L89" i="24"/>
  <c r="L88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96" i="24" l="1"/>
  <c r="J32" i="23"/>
  <c r="D11" i="23"/>
  <c r="F9" i="23"/>
  <c r="D12" i="23"/>
  <c r="D13" i="23" s="1"/>
  <c r="D14" i="23" s="1"/>
  <c r="D15" i="23" s="1"/>
  <c r="D16" i="23" s="1"/>
  <c r="S32" i="23"/>
  <c r="N17" i="23"/>
  <c r="K98" i="24" l="1"/>
  <c r="M87" i="24"/>
  <c r="M86" i="24"/>
  <c r="M84" i="24"/>
  <c r="M83" i="24"/>
  <c r="M85" i="24"/>
  <c r="M82" i="24"/>
  <c r="M81" i="24"/>
  <c r="M56" i="24"/>
  <c r="D98" i="24"/>
  <c r="B98" i="24"/>
  <c r="C98" i="24"/>
  <c r="E98" i="24"/>
  <c r="H98" i="24"/>
  <c r="J98" i="24"/>
  <c r="G98" i="24"/>
  <c r="F98" i="24"/>
  <c r="I98" i="24"/>
  <c r="M54" i="24"/>
  <c r="M62" i="24"/>
  <c r="M75" i="24"/>
  <c r="M61" i="24"/>
  <c r="M53" i="24"/>
  <c r="M67" i="24"/>
  <c r="M64" i="24"/>
  <c r="M68" i="24"/>
  <c r="M60" i="24"/>
  <c r="M52" i="24"/>
  <c r="M51" i="24"/>
  <c r="M58" i="24"/>
  <c r="M57" i="24"/>
  <c r="M63" i="24"/>
  <c r="M76" i="24"/>
  <c r="M59" i="24"/>
  <c r="M65" i="24"/>
  <c r="M55" i="24"/>
  <c r="M66" i="24"/>
  <c r="M72" i="24"/>
  <c r="M74" i="24"/>
  <c r="M73" i="24"/>
  <c r="M69" i="24"/>
  <c r="L98" i="24"/>
  <c r="M34" i="24"/>
  <c r="M33" i="24"/>
  <c r="M25" i="24"/>
  <c r="M17" i="24"/>
  <c r="M9" i="24"/>
  <c r="M91" i="24"/>
  <c r="M71" i="24"/>
  <c r="M44" i="24"/>
  <c r="M36" i="24"/>
  <c r="M32" i="24"/>
  <c r="M24" i="24"/>
  <c r="M16" i="24"/>
  <c r="M90" i="24"/>
  <c r="M70" i="24"/>
  <c r="M43" i="24"/>
  <c r="M35" i="24"/>
  <c r="M8" i="24"/>
  <c r="M31" i="24"/>
  <c r="M23" i="24"/>
  <c r="M15" i="24"/>
  <c r="M89" i="24"/>
  <c r="M50" i="24"/>
  <c r="M42" i="24"/>
  <c r="M47" i="24"/>
  <c r="M27" i="24"/>
  <c r="M11" i="24"/>
  <c r="M93" i="24"/>
  <c r="M46" i="24"/>
  <c r="M38" i="24"/>
  <c r="M18" i="24"/>
  <c r="M92" i="24"/>
  <c r="M37" i="24"/>
  <c r="M30" i="24"/>
  <c r="M22" i="24"/>
  <c r="M14" i="24"/>
  <c r="M96" i="24"/>
  <c r="M88" i="24"/>
  <c r="M49" i="24"/>
  <c r="M41" i="24"/>
  <c r="M80" i="24"/>
  <c r="M40" i="24"/>
  <c r="M28" i="24"/>
  <c r="M20" i="24"/>
  <c r="M94" i="24"/>
  <c r="M79" i="24"/>
  <c r="M39" i="24"/>
  <c r="M26" i="24"/>
  <c r="M77" i="24"/>
  <c r="M29" i="24"/>
  <c r="M21" i="24"/>
  <c r="M13" i="24"/>
  <c r="M48" i="24"/>
  <c r="M12" i="24"/>
  <c r="M19" i="24"/>
  <c r="M78" i="24"/>
  <c r="M10" i="24"/>
  <c r="M45" i="24"/>
  <c r="D17" i="23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9" i="9" l="1"/>
  <c r="H8" i="9"/>
  <c r="H9" i="9"/>
  <c r="H15" i="9"/>
  <c r="H18" i="9"/>
  <c r="H10" i="9"/>
  <c r="H14" i="9"/>
  <c r="H7" i="9"/>
  <c r="H13" i="9"/>
  <c r="H20" i="9"/>
  <c r="H12" i="9"/>
  <c r="H17" i="9"/>
  <c r="H23" i="9"/>
  <c r="H11" i="9"/>
  <c r="G23" i="9"/>
  <c r="H16" i="9"/>
</calcChain>
</file>

<file path=xl/sharedStrings.xml><?xml version="1.0" encoding="utf-8"?>
<sst xmlns="http://schemas.openxmlformats.org/spreadsheetml/2006/main" count="280" uniqueCount="158">
  <si>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</si>
  <si>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</si>
  <si>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</si>
  <si>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</si>
  <si>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</si>
  <si>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</si>
  <si>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</si>
  <si>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</si>
  <si>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</si>
  <si>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</si>
  <si>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</si>
  <si>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</si>
  <si>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</si>
  <si>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</si>
  <si>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</si>
  <si>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</si>
  <si>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</si>
  <si>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</si>
  <si>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</si>
  <si>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</si>
  <si>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</si>
  <si>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</si>
  <si>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</si>
  <si>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</si>
  <si>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</si>
  <si>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</si>
  <si>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</si>
  <si>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</si>
  <si>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</si>
  <si>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</si>
  <si>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</si>
  <si>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</si>
  <si>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</si>
  <si>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</si>
  <si>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</si>
  <si>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</si>
  <si>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</si>
  <si>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</si>
  <si>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</si>
  <si>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</si>
  <si>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</si>
  <si>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</si>
  <si>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</si>
  <si>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</si>
  <si>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</si>
  <si>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</si>
  <si>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</si>
  <si>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</si>
  <si>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</si>
  <si>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</si>
  <si>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</si>
  <si>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</si>
  <si>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</si>
  <si>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</si>
  <si>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</si>
  <si>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</si>
  <si>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</si>
  <si>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</si>
  <si>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</si>
  <si>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</si>
  <si>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</si>
  <si>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</si>
  <si>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</si>
  <si>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</si>
  <si>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</si>
  <si>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</si>
  <si>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</si>
  <si>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</si>
  <si>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</si>
  <si>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</si>
  <si>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</si>
  <si>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</si>
  <si>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</si>
  <si>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EL SALVADOR</t>
  </si>
  <si>
    <t>ORIGIN</t>
  </si>
  <si>
    <t>Top Counties by Origin</t>
  </si>
  <si>
    <t>BRAZIL</t>
  </si>
  <si>
    <t>CAMEROON</t>
  </si>
  <si>
    <t>CHILE</t>
  </si>
  <si>
    <t>ECUADOR</t>
  </si>
  <si>
    <t>EGYPT</t>
  </si>
  <si>
    <t>ERITREA</t>
  </si>
  <si>
    <t>ETHIOPIA</t>
  </si>
  <si>
    <t>GUATEMALA</t>
  </si>
  <si>
    <t>GUYANA</t>
  </si>
  <si>
    <t>HONDURAS</t>
  </si>
  <si>
    <t>IRAN</t>
  </si>
  <si>
    <t>IRAQ</t>
  </si>
  <si>
    <t>JAMAICA</t>
  </si>
  <si>
    <t>MEXICO</t>
  </si>
  <si>
    <t>PAKISTAN</t>
  </si>
  <si>
    <t>PANAMA</t>
  </si>
  <si>
    <t>PERU</t>
  </si>
  <si>
    <t>RWANDA</t>
  </si>
  <si>
    <t>SUDAN</t>
  </si>
  <si>
    <t>SYRIA</t>
  </si>
  <si>
    <t>TURKEY</t>
  </si>
  <si>
    <t>UGANDA</t>
  </si>
  <si>
    <t>LEE</t>
  </si>
  <si>
    <t>BOLIVIA</t>
  </si>
  <si>
    <t>CYPRUS</t>
  </si>
  <si>
    <t>HUNGARY</t>
  </si>
  <si>
    <t>VIETNAM</t>
  </si>
  <si>
    <t>ZAMBIA</t>
  </si>
  <si>
    <t>URUGUAY</t>
  </si>
  <si>
    <t>PINELLAS</t>
  </si>
  <si>
    <t>ALBANIA</t>
  </si>
  <si>
    <t>ARGENTINA</t>
  </si>
  <si>
    <t>CURACAO</t>
  </si>
  <si>
    <t>DOMINICAN REPUBLIC</t>
  </si>
  <si>
    <t>GEORGIA</t>
  </si>
  <si>
    <t>ISRAEL</t>
  </si>
  <si>
    <t>JORDAN</t>
  </si>
  <si>
    <t>KYRGYZSTAN</t>
  </si>
  <si>
    <t>LEBANON</t>
  </si>
  <si>
    <t>LITHUANIA</t>
  </si>
  <si>
    <t>MOLDOVA</t>
  </si>
  <si>
    <t>MYANMAR</t>
  </si>
  <si>
    <t>RUSSIA</t>
  </si>
  <si>
    <t>SPAIN</t>
  </si>
  <si>
    <t>UNKNOWN</t>
  </si>
  <si>
    <t>UZBEKISTAN</t>
  </si>
  <si>
    <t>BELARUS</t>
  </si>
  <si>
    <t>BURMA</t>
  </si>
  <si>
    <t>BURUNDI</t>
  </si>
  <si>
    <t>CAMBODIA</t>
  </si>
  <si>
    <t>CHAD</t>
  </si>
  <si>
    <t>CROATIA</t>
  </si>
  <si>
    <t>INDIA</t>
  </si>
  <si>
    <t>ITALY</t>
  </si>
  <si>
    <t>IVORY COAST</t>
  </si>
  <si>
    <t>LATVIA</t>
  </si>
  <si>
    <t>MALAYSIA</t>
  </si>
  <si>
    <t>NIGER</t>
  </si>
  <si>
    <t>PARAGUAY</t>
  </si>
  <si>
    <t>SAUDI ARABIA</t>
  </si>
  <si>
    <t>SOUTH AFRICA</t>
  </si>
  <si>
    <t>THAILAND</t>
  </si>
  <si>
    <t>UNITED ARAB EMIRATES</t>
  </si>
  <si>
    <t>ZIMBABWE</t>
  </si>
  <si>
    <t>AZERBAIJAN</t>
  </si>
  <si>
    <t>CANADA</t>
  </si>
  <si>
    <t>CENTRAL AFRICAN REPUBLIC</t>
  </si>
  <si>
    <t>COSTA RICA</t>
  </si>
  <si>
    <t>DEM REP OF CONGO</t>
  </si>
  <si>
    <t>GERMANY</t>
  </si>
  <si>
    <t>GUINEA</t>
  </si>
  <si>
    <t>KENYA</t>
  </si>
  <si>
    <t>LIBERIA</t>
  </si>
  <si>
    <t>MALI</t>
  </si>
  <si>
    <t>MOZAMBIQUE</t>
  </si>
  <si>
    <t>PHILIPPINES</t>
  </si>
  <si>
    <t>POLAND</t>
  </si>
  <si>
    <t>TURKMENISTAN</t>
  </si>
  <si>
    <t>YEMEN</t>
  </si>
  <si>
    <t>October 1, 2022 - September 30, 2023</t>
  </si>
  <si>
    <t>Federal Fiscal Year 2023</t>
  </si>
  <si>
    <t>Unduplicated Count of Clients Receiving Any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</si>
</sst>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17" fontId="11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164" fontId="4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0" fontId="22" fillId="0" borderId="0" xfId="8" applyFont="1" applyFill="1" applyBorder="1" applyAlignment="1">
      <alignment wrapText="1"/>
    </xf>
    <xf numFmtId="0" fontId="9" fillId="0" borderId="2" xfId="8" applyFont="1" applyFill="1" applyBorder="1" applyAlignment="1">
      <alignment horizontal="left"/>
    </xf>
    <xf numFmtId="0" fontId="9" fillId="0" borderId="2" xfId="8" applyFont="1" applyFill="1" applyBorder="1" applyAlignment="1">
      <alignment horizontal="center"/>
    </xf>
    <xf numFmtId="0" fontId="9" fillId="0" borderId="0" xfId="6" applyFont="1" applyBorder="1" applyAlignment="1">
      <alignment horizontal="left"/>
    </xf>
    <xf numFmtId="3" fontId="17" fillId="0" borderId="0" xfId="8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22" fillId="2" borderId="0" xfId="8" applyFont="1" applyFill="1" applyBorder="1" applyAlignment="1">
      <alignment wrapText="1"/>
    </xf>
    <xf numFmtId="3" fontId="17" fillId="2" borderId="0" xfId="8" applyNumberFormat="1" applyFont="1" applyFill="1" applyBorder="1" applyAlignment="1">
      <alignment horizontal="center" wrapText="1"/>
    </xf>
    <xf numFmtId="3" fontId="17" fillId="2" borderId="0" xfId="8" applyNumberFormat="1" applyFont="1" applyFill="1" applyBorder="1" applyAlignment="1">
      <alignment horizontal="center"/>
    </xf>
    <xf numFmtId="3" fontId="17" fillId="0" borderId="0" xfId="8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7" fillId="0" borderId="0" xfId="7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2" xfId="8" applyFont="1" applyBorder="1" applyAlignment="1">
      <alignment horizontal="center"/>
    </xf>
    <xf numFmtId="0" fontId="22" fillId="0" borderId="2" xfId="8" applyFont="1" applyFill="1" applyBorder="1" applyAlignment="1">
      <alignment wrapText="1"/>
    </xf>
    <xf numFmtId="3" fontId="17" fillId="0" borderId="2" xfId="8" applyNumberFormat="1" applyFont="1" applyFill="1" applyBorder="1" applyAlignment="1">
      <alignment horizontal="center"/>
    </xf>
    <xf numFmtId="3" fontId="17" fillId="0" borderId="2" xfId="8" applyNumberFormat="1" applyFont="1" applyFill="1" applyBorder="1" applyAlignment="1">
      <alignment horizontal="center" wrapText="1"/>
    </xf>
    <xf numFmtId="0" fontId="9" fillId="0" borderId="0" xfId="8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center"/>
    </xf>
    <xf numFmtId="3" fontId="9" fillId="0" borderId="0" xfId="8" applyNumberFormat="1" applyFont="1" applyBorder="1" applyAlignment="1">
      <alignment horizontal="center"/>
    </xf>
    <xf numFmtId="3" fontId="9" fillId="0" borderId="0" xfId="8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2" fillId="0" borderId="0" xfId="8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9" fillId="2" borderId="0" xfId="8" applyFont="1" applyFill="1" applyBorder="1" applyAlignment="1">
      <alignment horizontal="left"/>
    </xf>
    <xf numFmtId="3" fontId="9" fillId="2" borderId="0" xfId="8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22" fillId="2" borderId="0" xfId="8" applyNumberFormat="1" applyFont="1" applyFill="1" applyBorder="1" applyAlignment="1">
      <alignment horizontal="center" wrapText="1"/>
    </xf>
    <xf numFmtId="0" fontId="9" fillId="0" borderId="0" xfId="8" applyFont="1" applyFill="1" applyBorder="1" applyAlignment="1">
      <alignment wrapText="1"/>
    </xf>
    <xf numFmtId="0" fontId="24" fillId="2" borderId="0" xfId="8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/>
    </xf>
    <xf numFmtId="0" fontId="22" fillId="0" borderId="5" xfId="8" applyFont="1" applyFill="1" applyBorder="1" applyAlignment="1">
      <alignment wrapText="1"/>
    </xf>
    <xf numFmtId="3" fontId="17" fillId="0" borderId="5" xfId="8" applyNumberFormat="1" applyFont="1" applyFill="1" applyBorder="1" applyAlignment="1">
      <alignment horizontal="center"/>
    </xf>
    <xf numFmtId="3" fontId="17" fillId="0" borderId="5" xfId="8" applyNumberFormat="1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9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Top Counties by Origins" xfId="8" xr:uid="{04418CFC-F8E1-49B9-814D-A0B4A66E9D94}"/>
    <cellStyle name="Normal_TOP ORIGIN BY COUNTY" xfId="7" xr:uid="{785D3430-8DA0-4C84-AD95-B697A34B99AA}"/>
    <cellStyle name="Normal_TOP ORIGIN BY COUNTY_1" xfId="6" xr:uid="{956D6A3E-08F2-4720-9395-A8E4C1D33621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9" customWidth="1"/>
    <col min="2" max="2" width="9.7265625" style="73" customWidth="1"/>
    <col min="3" max="4" width="9.7265625" style="72" customWidth="1"/>
    <col min="5" max="5" width="5.26953125" style="73" bestFit="1" customWidth="1"/>
    <col min="6" max="6" width="11.90625" style="74" customWidth="1"/>
    <col min="7" max="7" width="7.6328125" style="74" customWidth="1"/>
    <col min="8" max="8" width="7" style="9" customWidth="1"/>
    <col min="9" max="9" width="12.90625" style="9" customWidth="1"/>
    <col min="10" max="10" width="15.54296875" style="75" customWidth="1"/>
    <col min="11" max="11" width="11" style="76" bestFit="1" customWidth="1"/>
    <col min="12" max="12" width="6.26953125" style="74" customWidth="1"/>
    <col min="13" max="13" width="14.36328125" style="74" customWidth="1"/>
    <col min="14" max="14" width="13.08984375" style="75" customWidth="1"/>
    <col min="15" max="15" width="11.54296875" style="74" customWidth="1"/>
    <col min="16" max="16" width="10.81640625" style="74" customWidth="1"/>
    <col min="17" max="17" width="12.7265625" style="74" customWidth="1"/>
    <col min="18" max="18" width="9.453125" style="74" customWidth="1"/>
    <col min="19" max="19" width="14.1796875" style="74" customWidth="1"/>
    <col min="20" max="20" width="14.36328125" style="9" customWidth="1"/>
    <col min="21" max="16384" width="50.453125" style="9"/>
  </cols>
  <sheetData>
    <row r="1" spans="1:15" x14ac:dyDescent="0.35">
      <c r="B1" s="71" t="s">
        <v>64</v>
      </c>
      <c r="C1" s="9"/>
      <c r="D1" s="9"/>
    </row>
    <row r="2" spans="1:15" x14ac:dyDescent="0.35">
      <c r="B2" s="73" t="s">
        <v>61</v>
      </c>
      <c r="C2" s="74">
        <v>2019</v>
      </c>
      <c r="D2" s="2">
        <v>1660</v>
      </c>
    </row>
    <row r="3" spans="1:15" x14ac:dyDescent="0.35">
      <c r="B3" s="73" t="s">
        <v>62</v>
      </c>
      <c r="C3" s="74">
        <v>2019</v>
      </c>
      <c r="D3" s="2">
        <v>1172</v>
      </c>
      <c r="E3" s="2"/>
    </row>
    <row r="4" spans="1:15" ht="20.5" customHeight="1" thickBot="1" x14ac:dyDescent="0.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40" t="s">
        <v>65</v>
      </c>
      <c r="M4" s="140"/>
      <c r="N4" s="140"/>
      <c r="O4" s="9"/>
    </row>
    <row r="5" spans="1:15" ht="22.5" customHeight="1" x14ac:dyDescent="0.3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3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3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3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3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3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3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45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45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45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45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45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45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10" customHeight="1" x14ac:dyDescent="0.35">
      <c r="D18" s="70"/>
    </row>
    <row r="19" spans="2:20" ht="22.5" customHeight="1" x14ac:dyDescent="0.45">
      <c r="D19" s="70"/>
      <c r="H19" s="140" t="s">
        <v>66</v>
      </c>
      <c r="I19" s="140"/>
      <c r="J19" s="140"/>
      <c r="K19" s="85" t="s">
        <v>70</v>
      </c>
      <c r="M19" s="140" t="s">
        <v>66</v>
      </c>
      <c r="N19" s="140"/>
      <c r="O19" s="140"/>
      <c r="P19" s="85" t="s">
        <v>70</v>
      </c>
      <c r="Q19" s="140" t="s">
        <v>66</v>
      </c>
      <c r="R19" s="140"/>
      <c r="S19" s="140"/>
      <c r="T19" s="85" t="s">
        <v>70</v>
      </c>
    </row>
    <row r="20" spans="2:20" ht="19.5" customHeight="1" x14ac:dyDescent="0.45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45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45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3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3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3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3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3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3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3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3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3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45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5" customHeight="1" x14ac:dyDescent="0.35">
      <c r="J33" s="5"/>
      <c r="N33" s="74"/>
    </row>
    <row r="34" spans="2:19" ht="19" customHeight="1" x14ac:dyDescent="0.35"/>
    <row r="35" spans="2:19" ht="19" customHeight="1" x14ac:dyDescent="0.35"/>
    <row r="36" spans="2:19" s="8" customFormat="1" ht="19.5" customHeight="1" x14ac:dyDescent="0.3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9709-10E8-46FD-8E6B-C1A237B4B677}">
  <dimension ref="A1:Y98"/>
  <sheetViews>
    <sheetView showGridLines="0" tabSelected="1" zoomScale="84" zoomScaleNormal="84" workbookViewId="0">
      <pane ySplit="7" topLeftCell="A8" activePane="bottomLeft" state="frozen"/>
      <selection pane="bottomLeft" activeCell="O16" sqref="O16"/>
    </sheetView>
  </sheetViews>
  <sheetFormatPr defaultColWidth="33.26953125" defaultRowHeight="14.5" x14ac:dyDescent="0.35"/>
  <cols>
    <col min="1" max="1" width="22.08984375" style="3" customWidth="1"/>
    <col min="2" max="2" width="10" style="1" bestFit="1" customWidth="1"/>
    <col min="3" max="3" width="8.08984375" style="1" bestFit="1" customWidth="1"/>
    <col min="4" max="4" width="6.81640625" style="1" bestFit="1" customWidth="1"/>
    <col min="5" max="5" width="14.54296875" style="1" bestFit="1" customWidth="1"/>
    <col min="6" max="6" width="5.7265625" style="1" bestFit="1" customWidth="1"/>
    <col min="7" max="7" width="11.90625" style="1" bestFit="1" customWidth="1"/>
    <col min="8" max="8" width="8.08984375" style="1" bestFit="1" customWidth="1"/>
    <col min="9" max="9" width="11.90625" style="1" bestFit="1" customWidth="1"/>
    <col min="10" max="10" width="12.26953125" style="1" customWidth="1"/>
    <col min="11" max="11" width="6.81640625" style="1" bestFit="1" customWidth="1"/>
    <col min="12" max="12" width="10.08984375" style="1" customWidth="1"/>
    <col min="13" max="13" width="8.08984375" style="99" customWidth="1"/>
    <col min="14" max="14" width="7.6328125" customWidth="1"/>
    <col min="15" max="15" width="25.36328125" bestFit="1" customWidth="1"/>
    <col min="16" max="16" width="10.08984375" bestFit="1" customWidth="1"/>
    <col min="17" max="17" width="7.7265625" bestFit="1" customWidth="1"/>
    <col min="18" max="18" width="6.81640625" bestFit="1" customWidth="1"/>
    <col min="19" max="19" width="14.54296875" bestFit="1" customWidth="1"/>
    <col min="20" max="20" width="5" bestFit="1" customWidth="1"/>
    <col min="21" max="21" width="12.08984375" bestFit="1" customWidth="1"/>
    <col min="22" max="22" width="8.26953125" bestFit="1" customWidth="1"/>
    <col min="23" max="23" width="11.7265625" bestFit="1" customWidth="1"/>
    <col min="24" max="24" width="8.7265625" bestFit="1" customWidth="1"/>
    <col min="25" max="25" width="6" bestFit="1" customWidth="1"/>
  </cols>
  <sheetData>
    <row r="1" spans="1:13" ht="18.5" x14ac:dyDescent="0.45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8.5" x14ac:dyDescent="0.45">
      <c r="A2" s="141" t="s">
        <v>157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8.5" x14ac:dyDescent="0.45">
      <c r="A3" s="141" t="s">
        <v>75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8.5" x14ac:dyDescent="0.45">
      <c r="A4" s="141" t="s">
        <v>156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8.5" x14ac:dyDescent="0.45">
      <c r="A5" s="141" t="s">
        <v>155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 ht="5" customHeight="1" x14ac:dyDescent="0.35">
      <c r="A6" s="104"/>
      <c r="B6" s="112"/>
      <c r="C6" s="112"/>
      <c r="D6" s="112"/>
      <c r="E6" s="113"/>
      <c r="F6" s="112"/>
      <c r="G6" s="112"/>
      <c r="H6" s="112"/>
      <c r="I6" s="112"/>
      <c r="J6" s="112"/>
      <c r="K6" s="114"/>
      <c r="L6" s="114"/>
      <c r="M6" s="115"/>
    </row>
    <row r="7" spans="1:13" s="10" customFormat="1" ht="15" thickBot="1" x14ac:dyDescent="0.4">
      <c r="A7" s="102" t="s">
        <v>74</v>
      </c>
      <c r="B7" s="117" t="s">
        <v>20</v>
      </c>
      <c r="C7" s="117" t="s">
        <v>23</v>
      </c>
      <c r="D7" s="117" t="s">
        <v>19</v>
      </c>
      <c r="E7" s="117" t="s">
        <v>17</v>
      </c>
      <c r="F7" s="117" t="s">
        <v>98</v>
      </c>
      <c r="G7" s="117" t="s">
        <v>16</v>
      </c>
      <c r="H7" s="117" t="s">
        <v>21</v>
      </c>
      <c r="I7" s="117" t="s">
        <v>18</v>
      </c>
      <c r="J7" s="117" t="s">
        <v>105</v>
      </c>
      <c r="K7" s="103" t="s">
        <v>45</v>
      </c>
      <c r="L7" s="103" t="s">
        <v>0</v>
      </c>
      <c r="M7" s="100" t="s">
        <v>13</v>
      </c>
    </row>
    <row r="8" spans="1:13" s="10" customFormat="1" x14ac:dyDescent="0.35">
      <c r="A8" s="121" t="s">
        <v>37</v>
      </c>
      <c r="B8" s="123">
        <v>68</v>
      </c>
      <c r="C8" s="123">
        <v>3</v>
      </c>
      <c r="D8" s="123">
        <v>642</v>
      </c>
      <c r="E8" s="123">
        <v>211</v>
      </c>
      <c r="F8" s="123">
        <v>33</v>
      </c>
      <c r="G8" s="123">
        <v>66</v>
      </c>
      <c r="H8" s="123">
        <v>44</v>
      </c>
      <c r="I8" s="123">
        <v>56</v>
      </c>
      <c r="J8" s="123">
        <v>78</v>
      </c>
      <c r="K8" s="124">
        <v>172</v>
      </c>
      <c r="L8" s="124">
        <f t="shared" ref="L8:L94" si="0">SUM(B8:K8)</f>
        <v>1373</v>
      </c>
      <c r="M8" s="122">
        <f t="shared" ref="M8:M39" si="1">(L8/L$96)</f>
        <v>5.1764244592653478E-3</v>
      </c>
    </row>
    <row r="9" spans="1:13" s="10" customFormat="1" x14ac:dyDescent="0.35">
      <c r="A9" s="128" t="s">
        <v>106</v>
      </c>
      <c r="B9" s="129">
        <v>0</v>
      </c>
      <c r="C9" s="129">
        <v>0</v>
      </c>
      <c r="D9" s="129">
        <v>2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f t="shared" si="0"/>
        <v>2</v>
      </c>
      <c r="M9" s="130">
        <f t="shared" si="1"/>
        <v>7.5403123951425309E-6</v>
      </c>
    </row>
    <row r="10" spans="1:13" s="10" customFormat="1" x14ac:dyDescent="0.35">
      <c r="A10" s="121" t="s">
        <v>107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  <c r="G10" s="123">
        <v>3</v>
      </c>
      <c r="H10" s="123">
        <v>0</v>
      </c>
      <c r="I10" s="123">
        <v>1</v>
      </c>
      <c r="J10" s="123">
        <v>0</v>
      </c>
      <c r="K10" s="124">
        <v>0</v>
      </c>
      <c r="L10" s="124">
        <f t="shared" si="0"/>
        <v>4</v>
      </c>
      <c r="M10" s="122">
        <f t="shared" si="1"/>
        <v>1.5080624790285062E-5</v>
      </c>
    </row>
    <row r="11" spans="1:13" s="10" customFormat="1" x14ac:dyDescent="0.35">
      <c r="A11" s="128" t="s">
        <v>140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v>1</v>
      </c>
      <c r="H11" s="129">
        <v>0</v>
      </c>
      <c r="I11" s="129">
        <v>0</v>
      </c>
      <c r="J11" s="129">
        <v>0</v>
      </c>
      <c r="K11" s="129">
        <v>0</v>
      </c>
      <c r="L11" s="129">
        <f t="shared" si="0"/>
        <v>1</v>
      </c>
      <c r="M11" s="130">
        <f t="shared" si="1"/>
        <v>3.7701561975712654E-6</v>
      </c>
    </row>
    <row r="12" spans="1:13" s="10" customFormat="1" x14ac:dyDescent="0.35">
      <c r="A12" s="121" t="s">
        <v>122</v>
      </c>
      <c r="B12" s="123">
        <v>0</v>
      </c>
      <c r="C12" s="123">
        <v>0</v>
      </c>
      <c r="D12" s="123">
        <v>5</v>
      </c>
      <c r="E12" s="123">
        <v>0</v>
      </c>
      <c r="F12" s="123">
        <v>0</v>
      </c>
      <c r="G12" s="123">
        <v>0</v>
      </c>
      <c r="H12" s="123">
        <v>0</v>
      </c>
      <c r="I12" s="123">
        <v>1</v>
      </c>
      <c r="J12" s="123">
        <v>0</v>
      </c>
      <c r="K12" s="124">
        <v>1</v>
      </c>
      <c r="L12" s="124">
        <f t="shared" si="0"/>
        <v>7</v>
      </c>
      <c r="M12" s="122">
        <f t="shared" si="1"/>
        <v>2.6391093382998859E-5</v>
      </c>
    </row>
    <row r="13" spans="1:13" s="10" customFormat="1" x14ac:dyDescent="0.35">
      <c r="A13" s="128" t="s">
        <v>99</v>
      </c>
      <c r="B13" s="129">
        <v>0</v>
      </c>
      <c r="C13" s="129">
        <v>1</v>
      </c>
      <c r="D13" s="129">
        <v>0</v>
      </c>
      <c r="E13" s="129">
        <v>0</v>
      </c>
      <c r="F13" s="129">
        <v>0</v>
      </c>
      <c r="G13" s="129">
        <v>2</v>
      </c>
      <c r="H13" s="129">
        <v>1</v>
      </c>
      <c r="I13" s="129">
        <v>0</v>
      </c>
      <c r="J13" s="129">
        <v>1</v>
      </c>
      <c r="K13" s="129">
        <v>0</v>
      </c>
      <c r="L13" s="129">
        <f t="shared" si="0"/>
        <v>5</v>
      </c>
      <c r="M13" s="130">
        <f t="shared" si="1"/>
        <v>1.8850780987856326E-5</v>
      </c>
    </row>
    <row r="14" spans="1:13" s="10" customFormat="1" x14ac:dyDescent="0.35">
      <c r="A14" s="121" t="s">
        <v>76</v>
      </c>
      <c r="B14" s="123">
        <v>127</v>
      </c>
      <c r="C14" s="123">
        <v>15</v>
      </c>
      <c r="D14" s="123">
        <v>6</v>
      </c>
      <c r="E14" s="123">
        <v>2</v>
      </c>
      <c r="F14" s="123">
        <v>0</v>
      </c>
      <c r="G14" s="123">
        <v>10</v>
      </c>
      <c r="H14" s="123">
        <v>125</v>
      </c>
      <c r="I14" s="123">
        <v>132</v>
      </c>
      <c r="J14" s="123">
        <v>0</v>
      </c>
      <c r="K14" s="124">
        <v>40</v>
      </c>
      <c r="L14" s="124">
        <f t="shared" si="0"/>
        <v>457</v>
      </c>
      <c r="M14" s="122">
        <f t="shared" si="1"/>
        <v>1.7229613822900684E-3</v>
      </c>
    </row>
    <row r="15" spans="1:13" s="10" customFormat="1" x14ac:dyDescent="0.35">
      <c r="A15" s="128" t="s">
        <v>123</v>
      </c>
      <c r="B15" s="129">
        <v>0</v>
      </c>
      <c r="C15" s="129">
        <v>0</v>
      </c>
      <c r="D15" s="129">
        <v>84</v>
      </c>
      <c r="E15" s="129">
        <v>7</v>
      </c>
      <c r="F15" s="129">
        <v>0</v>
      </c>
      <c r="G15" s="129">
        <v>0</v>
      </c>
      <c r="H15" s="129">
        <v>4</v>
      </c>
      <c r="I15" s="129">
        <v>0</v>
      </c>
      <c r="J15" s="129">
        <v>0</v>
      </c>
      <c r="K15" s="129">
        <v>8</v>
      </c>
      <c r="L15" s="129">
        <f t="shared" si="0"/>
        <v>103</v>
      </c>
      <c r="M15" s="130">
        <f t="shared" si="1"/>
        <v>3.8832608834984034E-4</v>
      </c>
    </row>
    <row r="16" spans="1:13" s="10" customFormat="1" x14ac:dyDescent="0.35">
      <c r="A16" s="121" t="s">
        <v>124</v>
      </c>
      <c r="B16" s="123">
        <v>0</v>
      </c>
      <c r="C16" s="123">
        <v>0</v>
      </c>
      <c r="D16" s="123">
        <v>1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4">
        <v>0</v>
      </c>
      <c r="L16" s="124">
        <f t="shared" si="0"/>
        <v>1</v>
      </c>
      <c r="M16" s="122">
        <f t="shared" si="1"/>
        <v>3.7701561975712654E-6</v>
      </c>
    </row>
    <row r="17" spans="1:13" s="10" customFormat="1" x14ac:dyDescent="0.35">
      <c r="A17" s="128" t="s">
        <v>125</v>
      </c>
      <c r="B17" s="129">
        <v>0</v>
      </c>
      <c r="C17" s="129">
        <v>0</v>
      </c>
      <c r="D17" s="129">
        <v>0</v>
      </c>
      <c r="E17" s="129">
        <v>3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f t="shared" si="0"/>
        <v>3</v>
      </c>
      <c r="M17" s="130">
        <f t="shared" si="1"/>
        <v>1.1310468592713795E-5</v>
      </c>
    </row>
    <row r="18" spans="1:13" s="10" customFormat="1" x14ac:dyDescent="0.35">
      <c r="A18" s="121" t="s">
        <v>77</v>
      </c>
      <c r="B18" s="123">
        <v>0</v>
      </c>
      <c r="C18" s="123">
        <v>1</v>
      </c>
      <c r="D18" s="123">
        <v>2</v>
      </c>
      <c r="E18" s="123">
        <v>0</v>
      </c>
      <c r="F18" s="123">
        <v>0</v>
      </c>
      <c r="G18" s="123">
        <v>0</v>
      </c>
      <c r="H18" s="123">
        <v>2</v>
      </c>
      <c r="I18" s="123">
        <v>0</v>
      </c>
      <c r="J18" s="123">
        <v>1</v>
      </c>
      <c r="K18" s="124">
        <v>1</v>
      </c>
      <c r="L18" s="124">
        <f t="shared" si="0"/>
        <v>7</v>
      </c>
      <c r="M18" s="122">
        <f t="shared" si="1"/>
        <v>2.6391093382998859E-5</v>
      </c>
    </row>
    <row r="19" spans="1:13" s="10" customFormat="1" x14ac:dyDescent="0.35">
      <c r="A19" s="128" t="s">
        <v>141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1</v>
      </c>
      <c r="I19" s="129">
        <v>0</v>
      </c>
      <c r="J19" s="129">
        <v>0</v>
      </c>
      <c r="K19" s="129">
        <v>0</v>
      </c>
      <c r="L19" s="129">
        <f t="shared" si="0"/>
        <v>1</v>
      </c>
      <c r="M19" s="130">
        <f t="shared" si="1"/>
        <v>3.7701561975712654E-6</v>
      </c>
    </row>
    <row r="20" spans="1:13" s="10" customFormat="1" x14ac:dyDescent="0.35">
      <c r="A20" s="121" t="s">
        <v>142</v>
      </c>
      <c r="B20" s="123">
        <v>0</v>
      </c>
      <c r="C20" s="123">
        <v>0</v>
      </c>
      <c r="D20" s="123">
        <v>13</v>
      </c>
      <c r="E20" s="123">
        <v>3</v>
      </c>
      <c r="F20" s="123">
        <v>0</v>
      </c>
      <c r="G20" s="123">
        <v>0</v>
      </c>
      <c r="H20" s="123">
        <v>1</v>
      </c>
      <c r="I20" s="123">
        <v>0</v>
      </c>
      <c r="J20" s="123">
        <v>6</v>
      </c>
      <c r="K20" s="124">
        <v>0</v>
      </c>
      <c r="L20" s="124">
        <f t="shared" si="0"/>
        <v>23</v>
      </c>
      <c r="M20" s="122">
        <f t="shared" si="1"/>
        <v>8.6713592544139103E-5</v>
      </c>
    </row>
    <row r="21" spans="1:13" s="10" customFormat="1" x14ac:dyDescent="0.35">
      <c r="A21" s="128" t="s">
        <v>126</v>
      </c>
      <c r="B21" s="129">
        <v>0</v>
      </c>
      <c r="C21" s="129">
        <v>0</v>
      </c>
      <c r="D21" s="129"/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4</v>
      </c>
      <c r="K21" s="129">
        <v>0</v>
      </c>
      <c r="L21" s="129">
        <f t="shared" si="0"/>
        <v>4</v>
      </c>
      <c r="M21" s="130">
        <f t="shared" si="1"/>
        <v>1.5080624790285062E-5</v>
      </c>
    </row>
    <row r="22" spans="1:13" s="10" customFormat="1" x14ac:dyDescent="0.35">
      <c r="A22" s="121" t="s">
        <v>78</v>
      </c>
      <c r="B22" s="123">
        <v>145</v>
      </c>
      <c r="C22" s="123">
        <v>37</v>
      </c>
      <c r="D22" s="123">
        <v>2</v>
      </c>
      <c r="E22" s="123">
        <v>1</v>
      </c>
      <c r="F22" s="123">
        <v>1</v>
      </c>
      <c r="G22" s="123">
        <v>20</v>
      </c>
      <c r="H22" s="123">
        <v>175</v>
      </c>
      <c r="I22" s="123">
        <v>179</v>
      </c>
      <c r="J22" s="123">
        <v>2</v>
      </c>
      <c r="K22" s="124">
        <v>29</v>
      </c>
      <c r="L22" s="124">
        <f t="shared" si="0"/>
        <v>591</v>
      </c>
      <c r="M22" s="122">
        <f t="shared" si="1"/>
        <v>2.2281623127646177E-3</v>
      </c>
    </row>
    <row r="23" spans="1:13" s="10" customFormat="1" x14ac:dyDescent="0.35">
      <c r="A23" s="128" t="s">
        <v>38</v>
      </c>
      <c r="B23" s="129">
        <v>43</v>
      </c>
      <c r="C23" s="129">
        <v>0</v>
      </c>
      <c r="D23" s="129">
        <v>6</v>
      </c>
      <c r="E23" s="129">
        <v>29</v>
      </c>
      <c r="F23" s="129">
        <v>0</v>
      </c>
      <c r="G23" s="129">
        <v>40</v>
      </c>
      <c r="H23" s="129">
        <v>13</v>
      </c>
      <c r="I23" s="129">
        <v>30</v>
      </c>
      <c r="J23" s="129">
        <v>27</v>
      </c>
      <c r="K23" s="129">
        <v>87</v>
      </c>
      <c r="L23" s="129">
        <f t="shared" si="0"/>
        <v>275</v>
      </c>
      <c r="M23" s="130">
        <f t="shared" si="1"/>
        <v>1.0367929543320981E-3</v>
      </c>
    </row>
    <row r="24" spans="1:13" ht="14.5" customHeight="1" x14ac:dyDescent="0.35">
      <c r="A24" s="101" t="s">
        <v>41</v>
      </c>
      <c r="B24" s="125">
        <v>0</v>
      </c>
      <c r="C24" s="125">
        <v>0</v>
      </c>
      <c r="D24" s="125">
        <v>29</v>
      </c>
      <c r="E24" s="125">
        <v>60</v>
      </c>
      <c r="F24" s="125">
        <v>0</v>
      </c>
      <c r="G24" s="125">
        <v>2</v>
      </c>
      <c r="H24" s="125">
        <v>13</v>
      </c>
      <c r="I24" s="125">
        <v>0</v>
      </c>
      <c r="J24" s="125">
        <v>25</v>
      </c>
      <c r="K24" s="126">
        <v>51</v>
      </c>
      <c r="L24" s="126">
        <f t="shared" si="0"/>
        <v>180</v>
      </c>
      <c r="M24" s="99">
        <f t="shared" si="1"/>
        <v>6.7862811556282778E-4</v>
      </c>
    </row>
    <row r="25" spans="1:13" ht="14.5" customHeight="1" x14ac:dyDescent="0.35">
      <c r="A25" s="107" t="s">
        <v>143</v>
      </c>
      <c r="B25" s="131">
        <v>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2">
        <v>0</v>
      </c>
      <c r="L25" s="132">
        <f t="shared" si="0"/>
        <v>1</v>
      </c>
      <c r="M25" s="127">
        <f t="shared" si="1"/>
        <v>3.7701561975712654E-6</v>
      </c>
    </row>
    <row r="26" spans="1:13" ht="14.5" customHeight="1" x14ac:dyDescent="0.35">
      <c r="A26" s="101" t="s">
        <v>127</v>
      </c>
      <c r="B26" s="125">
        <v>0</v>
      </c>
      <c r="C26" s="125">
        <v>0</v>
      </c>
      <c r="D26" s="125">
        <v>0</v>
      </c>
      <c r="E26" s="125">
        <v>4</v>
      </c>
      <c r="F26" s="125">
        <v>0</v>
      </c>
      <c r="G26" s="125">
        <v>1</v>
      </c>
      <c r="H26" s="125">
        <v>0</v>
      </c>
      <c r="I26" s="125">
        <v>0</v>
      </c>
      <c r="J26" s="125">
        <v>0</v>
      </c>
      <c r="K26" s="126">
        <v>0</v>
      </c>
      <c r="L26" s="126">
        <f t="shared" si="0"/>
        <v>5</v>
      </c>
      <c r="M26" s="99">
        <f t="shared" si="1"/>
        <v>1.8850780987856326E-5</v>
      </c>
    </row>
    <row r="27" spans="1:13" ht="14.5" customHeight="1" x14ac:dyDescent="0.35">
      <c r="A27" s="107" t="s">
        <v>39</v>
      </c>
      <c r="B27" s="131">
        <v>7573</v>
      </c>
      <c r="C27" s="131">
        <v>5598</v>
      </c>
      <c r="D27" s="131">
        <v>3861</v>
      </c>
      <c r="E27" s="131">
        <v>28215</v>
      </c>
      <c r="F27" s="131">
        <v>7925</v>
      </c>
      <c r="G27" s="131">
        <v>124901</v>
      </c>
      <c r="H27" s="131">
        <v>4132</v>
      </c>
      <c r="I27" s="131">
        <v>10080</v>
      </c>
      <c r="J27" s="131">
        <v>2645</v>
      </c>
      <c r="K27" s="132">
        <v>16571</v>
      </c>
      <c r="L27" s="132">
        <f t="shared" si="0"/>
        <v>211501</v>
      </c>
      <c r="M27" s="127">
        <f t="shared" si="1"/>
        <v>0.79739180594252024</v>
      </c>
    </row>
    <row r="28" spans="1:13" ht="14.5" customHeight="1" x14ac:dyDescent="0.35">
      <c r="A28" s="101" t="s">
        <v>108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1</v>
      </c>
      <c r="H28" s="125">
        <v>0</v>
      </c>
      <c r="I28" s="125">
        <v>0</v>
      </c>
      <c r="J28" s="125">
        <v>2</v>
      </c>
      <c r="K28" s="126">
        <v>1</v>
      </c>
      <c r="L28" s="126">
        <f t="shared" si="0"/>
        <v>4</v>
      </c>
      <c r="M28" s="99">
        <f t="shared" si="1"/>
        <v>1.5080624790285062E-5</v>
      </c>
    </row>
    <row r="29" spans="1:13" ht="14.5" customHeight="1" x14ac:dyDescent="0.35">
      <c r="A29" s="107" t="s">
        <v>100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2</v>
      </c>
      <c r="K29" s="132">
        <v>0</v>
      </c>
      <c r="L29" s="132">
        <f t="shared" si="0"/>
        <v>2</v>
      </c>
      <c r="M29" s="127">
        <f t="shared" si="1"/>
        <v>7.5403123951425309E-6</v>
      </c>
    </row>
    <row r="30" spans="1:13" ht="14.5" customHeight="1" x14ac:dyDescent="0.35">
      <c r="A30" s="101" t="s">
        <v>144</v>
      </c>
      <c r="B30" s="125">
        <v>0</v>
      </c>
      <c r="C30" s="125">
        <v>0</v>
      </c>
      <c r="D30" s="125">
        <v>76</v>
      </c>
      <c r="E30" s="125">
        <v>16</v>
      </c>
      <c r="F30" s="125">
        <v>0</v>
      </c>
      <c r="G30" s="125">
        <v>0</v>
      </c>
      <c r="H30" s="125">
        <v>3</v>
      </c>
      <c r="I30" s="125">
        <v>0</v>
      </c>
      <c r="J30" s="125">
        <v>11</v>
      </c>
      <c r="K30" s="126">
        <v>92</v>
      </c>
      <c r="L30" s="126">
        <f t="shared" si="0"/>
        <v>198</v>
      </c>
      <c r="M30" s="99">
        <f t="shared" si="1"/>
        <v>7.4649092711911059E-4</v>
      </c>
    </row>
    <row r="31" spans="1:13" ht="14.5" customHeight="1" x14ac:dyDescent="0.35">
      <c r="A31" s="107" t="s">
        <v>109</v>
      </c>
      <c r="B31" s="131">
        <v>1</v>
      </c>
      <c r="C31" s="131">
        <v>1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2</v>
      </c>
      <c r="J31" s="131">
        <v>0</v>
      </c>
      <c r="K31" s="132">
        <v>2</v>
      </c>
      <c r="L31" s="132">
        <f t="shared" si="0"/>
        <v>6</v>
      </c>
      <c r="M31" s="127">
        <f t="shared" si="1"/>
        <v>2.2620937185427591E-5</v>
      </c>
    </row>
    <row r="32" spans="1:13" ht="14.5" customHeight="1" x14ac:dyDescent="0.35">
      <c r="A32" s="101" t="s">
        <v>79</v>
      </c>
      <c r="B32" s="125">
        <v>1</v>
      </c>
      <c r="C32" s="125">
        <v>4</v>
      </c>
      <c r="D32" s="125">
        <v>0</v>
      </c>
      <c r="E32" s="125">
        <v>4</v>
      </c>
      <c r="F32" s="125">
        <v>1</v>
      </c>
      <c r="G32" s="125">
        <v>1</v>
      </c>
      <c r="H32" s="125">
        <v>10</v>
      </c>
      <c r="I32" s="125">
        <v>7</v>
      </c>
      <c r="J32" s="125">
        <v>3</v>
      </c>
      <c r="K32" s="126">
        <v>3</v>
      </c>
      <c r="L32" s="126">
        <f t="shared" si="0"/>
        <v>34</v>
      </c>
      <c r="M32" s="99">
        <f t="shared" si="1"/>
        <v>1.2818531071742302E-4</v>
      </c>
    </row>
    <row r="33" spans="1:13" ht="14.5" customHeight="1" x14ac:dyDescent="0.35">
      <c r="A33" s="107" t="s">
        <v>80</v>
      </c>
      <c r="B33" s="131">
        <v>0</v>
      </c>
      <c r="C33" s="131">
        <v>0</v>
      </c>
      <c r="D33" s="131">
        <v>7</v>
      </c>
      <c r="E33" s="131">
        <v>5</v>
      </c>
      <c r="F33" s="131">
        <v>0</v>
      </c>
      <c r="G33" s="131">
        <v>0</v>
      </c>
      <c r="H33" s="131">
        <v>1</v>
      </c>
      <c r="I33" s="131">
        <v>1</v>
      </c>
      <c r="J33" s="131">
        <v>34</v>
      </c>
      <c r="K33" s="132">
        <v>31</v>
      </c>
      <c r="L33" s="132">
        <f t="shared" si="0"/>
        <v>79</v>
      </c>
      <c r="M33" s="127">
        <f t="shared" si="1"/>
        <v>2.9784233960812996E-4</v>
      </c>
    </row>
    <row r="34" spans="1:13" ht="15" thickBot="1" x14ac:dyDescent="0.4">
      <c r="A34" s="118" t="s">
        <v>73</v>
      </c>
      <c r="B34" s="119">
        <v>1</v>
      </c>
      <c r="C34" s="119">
        <v>0</v>
      </c>
      <c r="D34" s="120">
        <v>9</v>
      </c>
      <c r="E34" s="120">
        <v>24</v>
      </c>
      <c r="F34" s="120">
        <v>0</v>
      </c>
      <c r="G34" s="119">
        <v>13</v>
      </c>
      <c r="H34" s="119">
        <v>6</v>
      </c>
      <c r="I34" s="119">
        <v>8</v>
      </c>
      <c r="J34" s="119">
        <v>18</v>
      </c>
      <c r="K34" s="119">
        <v>22</v>
      </c>
      <c r="L34" s="119">
        <f t="shared" si="0"/>
        <v>101</v>
      </c>
      <c r="M34" s="135">
        <f t="shared" si="1"/>
        <v>3.8078577595469782E-4</v>
      </c>
    </row>
    <row r="35" spans="1:13" x14ac:dyDescent="0.35">
      <c r="A35" s="107" t="s">
        <v>81</v>
      </c>
      <c r="B35" s="109">
        <v>0</v>
      </c>
      <c r="C35" s="109">
        <v>0</v>
      </c>
      <c r="D35" s="108">
        <v>14</v>
      </c>
      <c r="E35" s="109">
        <v>15</v>
      </c>
      <c r="F35" s="109">
        <v>0</v>
      </c>
      <c r="G35" s="109">
        <v>0</v>
      </c>
      <c r="H35" s="109">
        <v>3</v>
      </c>
      <c r="I35" s="109">
        <v>0</v>
      </c>
      <c r="J35" s="109">
        <v>6</v>
      </c>
      <c r="K35" s="109">
        <v>0</v>
      </c>
      <c r="L35" s="109">
        <f t="shared" si="0"/>
        <v>38</v>
      </c>
      <c r="M35" s="98">
        <f t="shared" si="1"/>
        <v>1.4326593550770809E-4</v>
      </c>
    </row>
    <row r="36" spans="1:13" x14ac:dyDescent="0.35">
      <c r="A36" s="101" t="s">
        <v>82</v>
      </c>
      <c r="B36" s="110">
        <v>0</v>
      </c>
      <c r="C36" s="110">
        <v>0</v>
      </c>
      <c r="D36" s="110">
        <v>10</v>
      </c>
      <c r="E36" s="110">
        <v>11</v>
      </c>
      <c r="F36" s="110">
        <v>0</v>
      </c>
      <c r="G36" s="110">
        <v>0</v>
      </c>
      <c r="H36" s="110">
        <v>0</v>
      </c>
      <c r="I36" s="110">
        <v>0</v>
      </c>
      <c r="J36" s="110">
        <v>1</v>
      </c>
      <c r="K36" s="105">
        <v>0</v>
      </c>
      <c r="L36" s="110">
        <f t="shared" si="0"/>
        <v>22</v>
      </c>
      <c r="M36" s="116">
        <f t="shared" si="1"/>
        <v>8.2943436346567841E-5</v>
      </c>
    </row>
    <row r="37" spans="1:13" ht="14.5" customHeight="1" x14ac:dyDescent="0.35">
      <c r="A37" s="107" t="s">
        <v>110</v>
      </c>
      <c r="B37" s="109">
        <v>0</v>
      </c>
      <c r="C37" s="109">
        <v>0</v>
      </c>
      <c r="D37" s="108">
        <v>0</v>
      </c>
      <c r="E37" s="109">
        <v>0</v>
      </c>
      <c r="F37" s="108">
        <v>0</v>
      </c>
      <c r="G37" s="109">
        <v>0</v>
      </c>
      <c r="H37" s="109">
        <v>0</v>
      </c>
      <c r="I37" s="109">
        <v>1</v>
      </c>
      <c r="J37" s="109">
        <v>0</v>
      </c>
      <c r="K37" s="108">
        <v>0</v>
      </c>
      <c r="L37" s="109">
        <f t="shared" si="0"/>
        <v>1</v>
      </c>
      <c r="M37" s="98">
        <f t="shared" si="1"/>
        <v>3.7701561975712654E-6</v>
      </c>
    </row>
    <row r="38" spans="1:13" ht="14.5" customHeight="1" x14ac:dyDescent="0.35">
      <c r="A38" s="101" t="s">
        <v>145</v>
      </c>
      <c r="B38" s="110">
        <v>0</v>
      </c>
      <c r="C38" s="110">
        <v>0</v>
      </c>
      <c r="D38" s="110">
        <v>1</v>
      </c>
      <c r="E38" s="110">
        <v>0</v>
      </c>
      <c r="F38" s="110">
        <v>0</v>
      </c>
      <c r="G38" s="105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f t="shared" si="0"/>
        <v>1</v>
      </c>
      <c r="M38" s="116">
        <f t="shared" si="1"/>
        <v>3.7701561975712654E-6</v>
      </c>
    </row>
    <row r="39" spans="1:13" x14ac:dyDescent="0.35">
      <c r="A39" s="107" t="s">
        <v>83</v>
      </c>
      <c r="B39" s="109">
        <v>2</v>
      </c>
      <c r="C39" s="109">
        <v>6</v>
      </c>
      <c r="D39" s="108">
        <v>9</v>
      </c>
      <c r="E39" s="109">
        <v>18</v>
      </c>
      <c r="F39" s="109">
        <v>3</v>
      </c>
      <c r="G39" s="108">
        <v>22</v>
      </c>
      <c r="H39" s="109">
        <v>29</v>
      </c>
      <c r="I39" s="109">
        <v>26</v>
      </c>
      <c r="J39" s="109">
        <v>12</v>
      </c>
      <c r="K39" s="109">
        <v>39</v>
      </c>
      <c r="L39" s="109">
        <f t="shared" si="0"/>
        <v>166</v>
      </c>
      <c r="M39" s="98">
        <f t="shared" si="1"/>
        <v>6.2584592879683001E-4</v>
      </c>
    </row>
    <row r="40" spans="1:13" x14ac:dyDescent="0.35">
      <c r="A40" s="101" t="s">
        <v>146</v>
      </c>
      <c r="B40" s="110">
        <v>1</v>
      </c>
      <c r="C40" s="110">
        <v>0</v>
      </c>
      <c r="D40" s="110">
        <v>0</v>
      </c>
      <c r="E40" s="110">
        <v>0</v>
      </c>
      <c r="F40" s="110">
        <v>0</v>
      </c>
      <c r="G40" s="105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f t="shared" si="0"/>
        <v>1</v>
      </c>
      <c r="M40" s="116">
        <f t="shared" ref="M40:M71" si="2">(L40/L$96)</f>
        <v>3.7701561975712654E-6</v>
      </c>
    </row>
    <row r="41" spans="1:13" x14ac:dyDescent="0.35">
      <c r="A41" s="107" t="s">
        <v>84</v>
      </c>
      <c r="B41" s="109">
        <v>2</v>
      </c>
      <c r="C41" s="109">
        <v>1</v>
      </c>
      <c r="D41" s="109">
        <v>0</v>
      </c>
      <c r="E41" s="109">
        <v>0</v>
      </c>
      <c r="F41" s="109">
        <v>0</v>
      </c>
      <c r="G41" s="109">
        <v>1</v>
      </c>
      <c r="H41" s="109">
        <v>3</v>
      </c>
      <c r="I41" s="109">
        <v>8</v>
      </c>
      <c r="J41" s="109">
        <v>0</v>
      </c>
      <c r="K41" s="108">
        <v>0</v>
      </c>
      <c r="L41" s="109">
        <f t="shared" si="0"/>
        <v>15</v>
      </c>
      <c r="M41" s="98">
        <f t="shared" si="2"/>
        <v>5.6552342963568979E-5</v>
      </c>
    </row>
    <row r="42" spans="1:13" x14ac:dyDescent="0.35">
      <c r="A42" s="101" t="s">
        <v>40</v>
      </c>
      <c r="B42" s="105">
        <v>7496</v>
      </c>
      <c r="C42" s="110">
        <v>1064</v>
      </c>
      <c r="D42" s="110">
        <v>612</v>
      </c>
      <c r="E42" s="105">
        <v>1454</v>
      </c>
      <c r="F42" s="105">
        <v>1461</v>
      </c>
      <c r="G42" s="105">
        <v>8903</v>
      </c>
      <c r="H42" s="105">
        <v>6647</v>
      </c>
      <c r="I42" s="105">
        <v>8605</v>
      </c>
      <c r="J42" s="105">
        <v>128</v>
      </c>
      <c r="K42" s="105">
        <v>6547</v>
      </c>
      <c r="L42" s="110">
        <f t="shared" si="0"/>
        <v>42917</v>
      </c>
      <c r="M42" s="116">
        <f t="shared" si="2"/>
        <v>0.161803793531166</v>
      </c>
    </row>
    <row r="43" spans="1:13" x14ac:dyDescent="0.35">
      <c r="A43" s="107" t="s">
        <v>85</v>
      </c>
      <c r="B43" s="109">
        <v>17</v>
      </c>
      <c r="C43" s="109">
        <v>0</v>
      </c>
      <c r="D43" s="108">
        <v>2</v>
      </c>
      <c r="E43" s="108">
        <v>23</v>
      </c>
      <c r="F43" s="109">
        <v>0</v>
      </c>
      <c r="G43" s="109">
        <v>31</v>
      </c>
      <c r="H43" s="109">
        <v>3</v>
      </c>
      <c r="I43" s="108">
        <v>16</v>
      </c>
      <c r="J43" s="108">
        <v>20</v>
      </c>
      <c r="K43" s="108">
        <v>13</v>
      </c>
      <c r="L43" s="109">
        <f t="shared" si="0"/>
        <v>125</v>
      </c>
      <c r="M43" s="98">
        <f t="shared" si="2"/>
        <v>4.7126952469640819E-4</v>
      </c>
    </row>
    <row r="44" spans="1:13" x14ac:dyDescent="0.35">
      <c r="A44" s="101" t="s">
        <v>101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1</v>
      </c>
      <c r="I44" s="105">
        <v>0</v>
      </c>
      <c r="J44" s="105">
        <v>0</v>
      </c>
      <c r="K44" s="105">
        <v>0</v>
      </c>
      <c r="L44" s="110">
        <f t="shared" si="0"/>
        <v>1</v>
      </c>
      <c r="M44" s="116">
        <f t="shared" si="2"/>
        <v>3.7701561975712654E-6</v>
      </c>
    </row>
    <row r="45" spans="1:13" x14ac:dyDescent="0.35">
      <c r="A45" s="134" t="s">
        <v>128</v>
      </c>
      <c r="B45" s="109">
        <v>0</v>
      </c>
      <c r="C45" s="109">
        <v>1</v>
      </c>
      <c r="D45" s="108">
        <v>0</v>
      </c>
      <c r="E45" s="108">
        <v>0</v>
      </c>
      <c r="F45" s="109">
        <v>0</v>
      </c>
      <c r="G45" s="108">
        <v>0</v>
      </c>
      <c r="H45" s="109">
        <v>0</v>
      </c>
      <c r="I45" s="109">
        <v>0</v>
      </c>
      <c r="J45" s="109">
        <v>0</v>
      </c>
      <c r="K45" s="108">
        <v>0</v>
      </c>
      <c r="L45" s="109">
        <f t="shared" si="0"/>
        <v>1</v>
      </c>
      <c r="M45" s="98">
        <f t="shared" si="2"/>
        <v>3.7701561975712654E-6</v>
      </c>
    </row>
    <row r="46" spans="1:13" ht="14.5" customHeight="1" x14ac:dyDescent="0.35">
      <c r="A46" s="133" t="s">
        <v>86</v>
      </c>
      <c r="B46" s="105">
        <v>0</v>
      </c>
      <c r="C46" s="110">
        <v>0</v>
      </c>
      <c r="D46" s="105">
        <v>11</v>
      </c>
      <c r="E46" s="110">
        <v>2</v>
      </c>
      <c r="F46" s="110">
        <v>0</v>
      </c>
      <c r="G46" s="110">
        <v>3</v>
      </c>
      <c r="H46" s="110">
        <v>0</v>
      </c>
      <c r="I46" s="110">
        <v>3</v>
      </c>
      <c r="J46" s="110">
        <v>0</v>
      </c>
      <c r="K46" s="110">
        <v>1</v>
      </c>
      <c r="L46" s="110">
        <f t="shared" si="0"/>
        <v>20</v>
      </c>
      <c r="M46" s="116">
        <f t="shared" si="2"/>
        <v>7.5403123951425305E-5</v>
      </c>
    </row>
    <row r="47" spans="1:13" ht="14.5" customHeight="1" x14ac:dyDescent="0.35">
      <c r="A47" s="107" t="s">
        <v>87</v>
      </c>
      <c r="B47" s="109">
        <v>1</v>
      </c>
      <c r="C47" s="109">
        <v>0</v>
      </c>
      <c r="D47" s="109">
        <v>36</v>
      </c>
      <c r="E47" s="109">
        <v>10</v>
      </c>
      <c r="F47" s="108">
        <v>0</v>
      </c>
      <c r="G47" s="109">
        <v>0</v>
      </c>
      <c r="H47" s="108">
        <v>2</v>
      </c>
      <c r="I47" s="109">
        <v>8</v>
      </c>
      <c r="J47" s="109">
        <v>4</v>
      </c>
      <c r="K47" s="108">
        <v>3</v>
      </c>
      <c r="L47" s="109">
        <f t="shared" si="0"/>
        <v>64</v>
      </c>
      <c r="M47" s="98">
        <f t="shared" si="2"/>
        <v>2.4128999664456099E-4</v>
      </c>
    </row>
    <row r="48" spans="1:13" x14ac:dyDescent="0.35">
      <c r="A48" s="101" t="s">
        <v>111</v>
      </c>
      <c r="B48" s="110">
        <v>0</v>
      </c>
      <c r="C48" s="110">
        <v>0</v>
      </c>
      <c r="D48" s="110">
        <v>0</v>
      </c>
      <c r="E48" s="110">
        <v>1</v>
      </c>
      <c r="F48" s="110">
        <v>0</v>
      </c>
      <c r="G48" s="105">
        <v>0</v>
      </c>
      <c r="H48" s="110">
        <v>0</v>
      </c>
      <c r="I48" s="105">
        <v>0</v>
      </c>
      <c r="J48" s="105">
        <v>3</v>
      </c>
      <c r="K48" s="105">
        <v>0</v>
      </c>
      <c r="L48" s="110">
        <f t="shared" si="0"/>
        <v>4</v>
      </c>
      <c r="M48" s="116">
        <f t="shared" si="2"/>
        <v>1.5080624790285062E-5</v>
      </c>
    </row>
    <row r="49" spans="1:13" x14ac:dyDescent="0.35">
      <c r="A49" s="107" t="s">
        <v>129</v>
      </c>
      <c r="B49" s="109">
        <v>1</v>
      </c>
      <c r="C49" s="109">
        <v>0</v>
      </c>
      <c r="D49" s="109">
        <v>0</v>
      </c>
      <c r="E49" s="108">
        <v>0</v>
      </c>
      <c r="F49" s="108">
        <v>0</v>
      </c>
      <c r="G49" s="109">
        <v>0</v>
      </c>
      <c r="H49" s="108">
        <v>0</v>
      </c>
      <c r="I49" s="108">
        <v>0</v>
      </c>
      <c r="J49" s="108">
        <v>0</v>
      </c>
      <c r="K49" s="108">
        <v>0</v>
      </c>
      <c r="L49" s="109">
        <f t="shared" si="0"/>
        <v>1</v>
      </c>
      <c r="M49" s="98">
        <f t="shared" si="2"/>
        <v>3.7701561975712654E-6</v>
      </c>
    </row>
    <row r="50" spans="1:13" x14ac:dyDescent="0.35">
      <c r="A50" s="101" t="s">
        <v>130</v>
      </c>
      <c r="B50" s="110">
        <v>0</v>
      </c>
      <c r="C50" s="110">
        <v>0</v>
      </c>
      <c r="D50" s="105">
        <v>0</v>
      </c>
      <c r="E50" s="110">
        <v>2</v>
      </c>
      <c r="F50" s="110">
        <v>0</v>
      </c>
      <c r="G50" s="105">
        <v>0</v>
      </c>
      <c r="H50" s="105">
        <v>0</v>
      </c>
      <c r="I50" s="105">
        <v>0</v>
      </c>
      <c r="J50" s="105">
        <v>0</v>
      </c>
      <c r="K50" s="110">
        <v>0</v>
      </c>
      <c r="L50" s="110">
        <f t="shared" si="0"/>
        <v>2</v>
      </c>
      <c r="M50" s="116">
        <f t="shared" si="2"/>
        <v>7.5403123951425309E-6</v>
      </c>
    </row>
    <row r="51" spans="1:13" x14ac:dyDescent="0.35">
      <c r="A51" s="107" t="s">
        <v>88</v>
      </c>
      <c r="B51" s="109">
        <v>1</v>
      </c>
      <c r="C51" s="109">
        <v>0</v>
      </c>
      <c r="D51" s="108">
        <v>0</v>
      </c>
      <c r="E51" s="109">
        <v>1</v>
      </c>
      <c r="F51" s="109">
        <v>0</v>
      </c>
      <c r="G51" s="108">
        <v>1</v>
      </c>
      <c r="H51" s="108">
        <v>2</v>
      </c>
      <c r="I51" s="108">
        <v>0</v>
      </c>
      <c r="J51" s="108">
        <v>0</v>
      </c>
      <c r="K51" s="109">
        <v>1</v>
      </c>
      <c r="L51" s="109">
        <f t="shared" si="0"/>
        <v>6</v>
      </c>
      <c r="M51" s="98">
        <f t="shared" si="2"/>
        <v>2.2620937185427591E-5</v>
      </c>
    </row>
    <row r="52" spans="1:13" x14ac:dyDescent="0.35">
      <c r="A52" s="101" t="s">
        <v>112</v>
      </c>
      <c r="B52" s="110">
        <v>0</v>
      </c>
      <c r="C52" s="110">
        <v>0</v>
      </c>
      <c r="D52" s="105">
        <v>1</v>
      </c>
      <c r="E52" s="110">
        <v>4</v>
      </c>
      <c r="F52" s="110">
        <v>0</v>
      </c>
      <c r="G52" s="105">
        <v>0</v>
      </c>
      <c r="H52" s="105">
        <v>0</v>
      </c>
      <c r="I52" s="105">
        <v>0</v>
      </c>
      <c r="J52" s="105">
        <v>1</v>
      </c>
      <c r="K52" s="110">
        <v>1</v>
      </c>
      <c r="L52" s="110">
        <f t="shared" si="0"/>
        <v>7</v>
      </c>
      <c r="M52" s="116">
        <f t="shared" si="2"/>
        <v>2.6391093382998859E-5</v>
      </c>
    </row>
    <row r="53" spans="1:13" x14ac:dyDescent="0.35">
      <c r="A53" s="107" t="s">
        <v>147</v>
      </c>
      <c r="B53" s="109">
        <v>0</v>
      </c>
      <c r="C53" s="109">
        <v>0</v>
      </c>
      <c r="D53" s="108">
        <v>0</v>
      </c>
      <c r="E53" s="109">
        <v>0</v>
      </c>
      <c r="F53" s="109">
        <v>0</v>
      </c>
      <c r="G53" s="108">
        <v>0</v>
      </c>
      <c r="H53" s="108">
        <v>0</v>
      </c>
      <c r="I53" s="108">
        <v>0</v>
      </c>
      <c r="J53" s="108">
        <v>2</v>
      </c>
      <c r="K53" s="109">
        <v>0</v>
      </c>
      <c r="L53" s="109">
        <f t="shared" si="0"/>
        <v>2</v>
      </c>
      <c r="M53" s="98">
        <f t="shared" si="2"/>
        <v>7.5403123951425309E-6</v>
      </c>
    </row>
    <row r="54" spans="1:13" x14ac:dyDescent="0.35">
      <c r="A54" s="101" t="s">
        <v>113</v>
      </c>
      <c r="B54" s="110">
        <v>0</v>
      </c>
      <c r="C54" s="110">
        <v>0</v>
      </c>
      <c r="D54" s="105">
        <v>4</v>
      </c>
      <c r="E54" s="110">
        <v>0</v>
      </c>
      <c r="F54" s="110">
        <v>0</v>
      </c>
      <c r="G54" s="105">
        <v>0</v>
      </c>
      <c r="H54" s="105">
        <v>4</v>
      </c>
      <c r="I54" s="105">
        <v>0</v>
      </c>
      <c r="J54" s="105">
        <v>0</v>
      </c>
      <c r="K54" s="110">
        <v>8</v>
      </c>
      <c r="L54" s="110">
        <f t="shared" si="0"/>
        <v>16</v>
      </c>
      <c r="M54" s="116">
        <f t="shared" si="2"/>
        <v>6.0322499161140247E-5</v>
      </c>
    </row>
    <row r="55" spans="1:13" x14ac:dyDescent="0.35">
      <c r="A55" s="107" t="s">
        <v>131</v>
      </c>
      <c r="B55" s="109">
        <v>0</v>
      </c>
      <c r="C55" s="109">
        <v>0</v>
      </c>
      <c r="D55" s="108">
        <v>0</v>
      </c>
      <c r="E55" s="129">
        <v>0</v>
      </c>
      <c r="F55" s="109">
        <v>0</v>
      </c>
      <c r="G55" s="108">
        <v>0</v>
      </c>
      <c r="H55" s="108">
        <v>0</v>
      </c>
      <c r="I55" s="108">
        <v>1</v>
      </c>
      <c r="J55" s="108">
        <v>0</v>
      </c>
      <c r="K55" s="109">
        <v>0</v>
      </c>
      <c r="L55" s="109">
        <f t="shared" si="0"/>
        <v>1</v>
      </c>
      <c r="M55" s="98">
        <f t="shared" si="2"/>
        <v>3.7701561975712654E-6</v>
      </c>
    </row>
    <row r="56" spans="1:13" x14ac:dyDescent="0.35">
      <c r="A56" s="101" t="s">
        <v>114</v>
      </c>
      <c r="B56" s="110">
        <v>0</v>
      </c>
      <c r="C56" s="110">
        <v>0</v>
      </c>
      <c r="D56" s="105">
        <v>0</v>
      </c>
      <c r="E56" s="110">
        <v>0</v>
      </c>
      <c r="F56" s="110">
        <v>0</v>
      </c>
      <c r="G56" s="105">
        <v>0</v>
      </c>
      <c r="H56" s="105">
        <v>0</v>
      </c>
      <c r="I56" s="105">
        <v>0</v>
      </c>
      <c r="J56" s="105">
        <v>6</v>
      </c>
      <c r="K56" s="110">
        <v>0</v>
      </c>
      <c r="L56" s="110">
        <f t="shared" si="0"/>
        <v>6</v>
      </c>
      <c r="M56" s="116">
        <f t="shared" si="2"/>
        <v>2.2620937185427591E-5</v>
      </c>
    </row>
    <row r="57" spans="1:13" x14ac:dyDescent="0.35">
      <c r="A57" s="107" t="s">
        <v>148</v>
      </c>
      <c r="B57" s="109">
        <v>0</v>
      </c>
      <c r="C57" s="109">
        <v>0</v>
      </c>
      <c r="D57" s="108">
        <v>1</v>
      </c>
      <c r="E57" s="109">
        <v>0</v>
      </c>
      <c r="F57" s="109">
        <v>0</v>
      </c>
      <c r="G57" s="108">
        <v>0</v>
      </c>
      <c r="H57" s="108">
        <v>0</v>
      </c>
      <c r="I57" s="108">
        <v>0</v>
      </c>
      <c r="J57" s="108">
        <v>0</v>
      </c>
      <c r="K57" s="109">
        <v>0</v>
      </c>
      <c r="L57" s="109">
        <f t="shared" si="0"/>
        <v>1</v>
      </c>
      <c r="M57" s="98">
        <f t="shared" si="2"/>
        <v>3.7701561975712654E-6</v>
      </c>
    </row>
    <row r="58" spans="1:13" x14ac:dyDescent="0.35">
      <c r="A58" s="101" t="s">
        <v>115</v>
      </c>
      <c r="B58" s="110">
        <v>0</v>
      </c>
      <c r="C58" s="110">
        <v>0</v>
      </c>
      <c r="D58" s="105">
        <v>0</v>
      </c>
      <c r="E58" s="110">
        <v>2</v>
      </c>
      <c r="F58" s="110">
        <v>0</v>
      </c>
      <c r="G58" s="105">
        <v>0</v>
      </c>
      <c r="H58" s="105">
        <v>0</v>
      </c>
      <c r="I58" s="105">
        <v>0</v>
      </c>
      <c r="J58" s="105">
        <v>0</v>
      </c>
      <c r="K58" s="110">
        <v>0</v>
      </c>
      <c r="L58" s="110">
        <f t="shared" si="0"/>
        <v>2</v>
      </c>
      <c r="M58" s="116">
        <f t="shared" si="2"/>
        <v>7.5403123951425309E-6</v>
      </c>
    </row>
    <row r="59" spans="1:13" x14ac:dyDescent="0.35">
      <c r="A59" s="107" t="s">
        <v>132</v>
      </c>
      <c r="B59" s="109">
        <v>1</v>
      </c>
      <c r="C59" s="109">
        <v>0</v>
      </c>
      <c r="D59" s="108">
        <v>0</v>
      </c>
      <c r="E59" s="109">
        <v>1</v>
      </c>
      <c r="F59" s="109">
        <v>0</v>
      </c>
      <c r="G59" s="108">
        <v>0</v>
      </c>
      <c r="H59" s="108">
        <v>0</v>
      </c>
      <c r="I59" s="108">
        <v>0</v>
      </c>
      <c r="J59" s="108">
        <v>5</v>
      </c>
      <c r="K59" s="109">
        <v>2</v>
      </c>
      <c r="L59" s="109">
        <f t="shared" si="0"/>
        <v>9</v>
      </c>
      <c r="M59" s="98">
        <f t="shared" si="2"/>
        <v>3.3931405778141391E-5</v>
      </c>
    </row>
    <row r="60" spans="1:13" x14ac:dyDescent="0.35">
      <c r="A60" s="101" t="s">
        <v>149</v>
      </c>
      <c r="B60" s="110">
        <v>0</v>
      </c>
      <c r="C60" s="110">
        <v>0</v>
      </c>
      <c r="D60" s="105">
        <v>0</v>
      </c>
      <c r="E60" s="110">
        <v>1</v>
      </c>
      <c r="F60" s="110">
        <v>0</v>
      </c>
      <c r="G60" s="105">
        <v>0</v>
      </c>
      <c r="H60" s="105">
        <v>0</v>
      </c>
      <c r="I60" s="105">
        <v>0</v>
      </c>
      <c r="J60" s="105">
        <v>0</v>
      </c>
      <c r="K60" s="110">
        <v>0</v>
      </c>
      <c r="L60" s="110">
        <f t="shared" si="0"/>
        <v>1</v>
      </c>
      <c r="M60" s="116">
        <f t="shared" si="2"/>
        <v>3.7701561975712654E-6</v>
      </c>
    </row>
    <row r="61" spans="1:13" x14ac:dyDescent="0.35">
      <c r="A61" s="107" t="s">
        <v>89</v>
      </c>
      <c r="B61" s="109">
        <v>7</v>
      </c>
      <c r="C61" s="109">
        <v>1</v>
      </c>
      <c r="D61" s="108">
        <v>1</v>
      </c>
      <c r="E61" s="109">
        <v>3</v>
      </c>
      <c r="F61" s="109">
        <v>1</v>
      </c>
      <c r="G61" s="108">
        <v>2</v>
      </c>
      <c r="H61" s="108">
        <v>8</v>
      </c>
      <c r="I61" s="108">
        <v>18</v>
      </c>
      <c r="J61" s="108">
        <v>0</v>
      </c>
      <c r="K61" s="109">
        <v>12</v>
      </c>
      <c r="L61" s="109">
        <f t="shared" si="0"/>
        <v>53</v>
      </c>
      <c r="M61" s="98">
        <f t="shared" si="2"/>
        <v>1.9981827847127706E-4</v>
      </c>
    </row>
    <row r="62" spans="1:13" x14ac:dyDescent="0.35">
      <c r="A62" s="101" t="s">
        <v>116</v>
      </c>
      <c r="B62" s="110">
        <v>0</v>
      </c>
      <c r="C62" s="110">
        <v>0</v>
      </c>
      <c r="D62" s="105">
        <v>23</v>
      </c>
      <c r="E62" s="110">
        <v>6</v>
      </c>
      <c r="F62" s="110">
        <v>0</v>
      </c>
      <c r="G62" s="105">
        <v>0</v>
      </c>
      <c r="H62" s="105">
        <v>0</v>
      </c>
      <c r="I62" s="105">
        <v>0</v>
      </c>
      <c r="J62" s="105">
        <v>7</v>
      </c>
      <c r="K62" s="110">
        <v>4</v>
      </c>
      <c r="L62" s="110">
        <f t="shared" si="0"/>
        <v>40</v>
      </c>
      <c r="M62" s="116">
        <f t="shared" si="2"/>
        <v>1.5080624790285061E-4</v>
      </c>
    </row>
    <row r="63" spans="1:13" x14ac:dyDescent="0.35">
      <c r="A63" s="107" t="s">
        <v>150</v>
      </c>
      <c r="B63" s="109">
        <v>0</v>
      </c>
      <c r="C63" s="109">
        <v>0</v>
      </c>
      <c r="D63" s="108">
        <v>0</v>
      </c>
      <c r="E63" s="109">
        <v>0</v>
      </c>
      <c r="F63" s="109">
        <v>0</v>
      </c>
      <c r="G63" s="108">
        <v>0</v>
      </c>
      <c r="H63" s="108">
        <v>0</v>
      </c>
      <c r="I63" s="108">
        <v>0</v>
      </c>
      <c r="J63" s="108">
        <v>4</v>
      </c>
      <c r="K63" s="109">
        <v>0</v>
      </c>
      <c r="L63" s="109">
        <f t="shared" si="0"/>
        <v>4</v>
      </c>
      <c r="M63" s="98">
        <f t="shared" si="2"/>
        <v>1.5080624790285062E-5</v>
      </c>
    </row>
    <row r="64" spans="1:13" x14ac:dyDescent="0.35">
      <c r="A64" s="101" t="s">
        <v>117</v>
      </c>
      <c r="B64" s="110">
        <v>1</v>
      </c>
      <c r="C64" s="110">
        <v>0</v>
      </c>
      <c r="D64" s="105">
        <v>10</v>
      </c>
      <c r="E64" s="110">
        <v>3</v>
      </c>
      <c r="F64" s="110">
        <v>0</v>
      </c>
      <c r="G64" s="105">
        <v>0</v>
      </c>
      <c r="H64" s="105">
        <v>1</v>
      </c>
      <c r="I64" s="105">
        <v>0</v>
      </c>
      <c r="J64" s="105">
        <v>0</v>
      </c>
      <c r="K64" s="110">
        <v>0</v>
      </c>
      <c r="L64" s="110">
        <f t="shared" si="0"/>
        <v>15</v>
      </c>
      <c r="M64" s="116">
        <f t="shared" si="2"/>
        <v>5.6552342963568979E-5</v>
      </c>
    </row>
    <row r="65" spans="1:13" x14ac:dyDescent="0.35">
      <c r="A65" s="107" t="s">
        <v>42</v>
      </c>
      <c r="B65" s="109">
        <v>9</v>
      </c>
      <c r="C65" s="109">
        <v>0</v>
      </c>
      <c r="D65" s="108">
        <v>3</v>
      </c>
      <c r="E65" s="109">
        <v>1</v>
      </c>
      <c r="F65" s="109">
        <v>0</v>
      </c>
      <c r="G65" s="108">
        <v>73</v>
      </c>
      <c r="H65" s="108">
        <v>1</v>
      </c>
      <c r="I65" s="108">
        <v>6</v>
      </c>
      <c r="J65" s="108">
        <v>1</v>
      </c>
      <c r="K65" s="109">
        <v>10</v>
      </c>
      <c r="L65" s="109">
        <f t="shared" si="0"/>
        <v>104</v>
      </c>
      <c r="M65" s="98">
        <f t="shared" si="2"/>
        <v>3.920962445474116E-4</v>
      </c>
    </row>
    <row r="66" spans="1:13" ht="15" thickBot="1" x14ac:dyDescent="0.4">
      <c r="A66" s="118" t="s">
        <v>133</v>
      </c>
      <c r="B66" s="119">
        <v>0</v>
      </c>
      <c r="C66" s="119">
        <v>0</v>
      </c>
      <c r="D66" s="120">
        <v>0</v>
      </c>
      <c r="E66" s="119">
        <v>0</v>
      </c>
      <c r="F66" s="119">
        <v>0</v>
      </c>
      <c r="G66" s="120">
        <v>0</v>
      </c>
      <c r="H66" s="120">
        <v>0</v>
      </c>
      <c r="I66" s="120">
        <v>0</v>
      </c>
      <c r="J66" s="120">
        <v>0</v>
      </c>
      <c r="K66" s="119">
        <v>1</v>
      </c>
      <c r="L66" s="119">
        <f t="shared" si="0"/>
        <v>1</v>
      </c>
      <c r="M66" s="135">
        <f t="shared" si="2"/>
        <v>3.7701561975712654E-6</v>
      </c>
    </row>
    <row r="67" spans="1:13" x14ac:dyDescent="0.35">
      <c r="A67" s="107" t="s">
        <v>90</v>
      </c>
      <c r="B67" s="109">
        <v>0</v>
      </c>
      <c r="C67" s="109">
        <v>0</v>
      </c>
      <c r="D67" s="108">
        <v>0</v>
      </c>
      <c r="E67" s="109">
        <v>5</v>
      </c>
      <c r="F67" s="109">
        <v>0</v>
      </c>
      <c r="G67" s="108">
        <v>1</v>
      </c>
      <c r="H67" s="108">
        <v>2</v>
      </c>
      <c r="I67" s="108">
        <v>0</v>
      </c>
      <c r="J67" s="108">
        <v>9</v>
      </c>
      <c r="K67" s="109">
        <v>1</v>
      </c>
      <c r="L67" s="109">
        <f t="shared" si="0"/>
        <v>18</v>
      </c>
      <c r="M67" s="106">
        <f t="shared" si="2"/>
        <v>6.7862811556282783E-5</v>
      </c>
    </row>
    <row r="68" spans="1:13" x14ac:dyDescent="0.35">
      <c r="A68" s="101" t="s">
        <v>91</v>
      </c>
      <c r="B68" s="110">
        <v>0</v>
      </c>
      <c r="C68" s="110">
        <v>0</v>
      </c>
      <c r="D68" s="105">
        <v>0</v>
      </c>
      <c r="E68" s="110">
        <v>1</v>
      </c>
      <c r="F68" s="110">
        <v>0</v>
      </c>
      <c r="G68" s="105">
        <v>1</v>
      </c>
      <c r="H68" s="105">
        <v>2</v>
      </c>
      <c r="I68" s="105">
        <v>2</v>
      </c>
      <c r="J68" s="105">
        <v>0</v>
      </c>
      <c r="K68" s="110">
        <v>1</v>
      </c>
      <c r="L68" s="110">
        <f t="shared" si="0"/>
        <v>7</v>
      </c>
      <c r="M68" s="116">
        <f t="shared" si="2"/>
        <v>2.6391093382998859E-5</v>
      </c>
    </row>
    <row r="69" spans="1:13" x14ac:dyDescent="0.35">
      <c r="A69" s="107" t="s">
        <v>134</v>
      </c>
      <c r="B69" s="109">
        <v>0</v>
      </c>
      <c r="C69" s="109">
        <v>2</v>
      </c>
      <c r="D69" s="108">
        <v>0</v>
      </c>
      <c r="E69" s="109">
        <v>0</v>
      </c>
      <c r="F69" s="109">
        <v>0</v>
      </c>
      <c r="G69" s="108">
        <v>0</v>
      </c>
      <c r="H69" s="108">
        <v>0</v>
      </c>
      <c r="I69" s="108">
        <v>0</v>
      </c>
      <c r="J69" s="108">
        <v>0</v>
      </c>
      <c r="K69" s="109">
        <v>0</v>
      </c>
      <c r="L69" s="109">
        <f t="shared" si="0"/>
        <v>2</v>
      </c>
      <c r="M69" s="98">
        <f t="shared" si="2"/>
        <v>7.5403123951425309E-6</v>
      </c>
    </row>
    <row r="70" spans="1:13" x14ac:dyDescent="0.35">
      <c r="A70" s="101" t="s">
        <v>92</v>
      </c>
      <c r="B70" s="105">
        <v>1</v>
      </c>
      <c r="C70" s="110">
        <v>1</v>
      </c>
      <c r="D70" s="105">
        <v>0</v>
      </c>
      <c r="E70" s="105">
        <v>0</v>
      </c>
      <c r="F70" s="110">
        <v>0</v>
      </c>
      <c r="G70" s="110">
        <v>0</v>
      </c>
      <c r="H70" s="110">
        <v>4</v>
      </c>
      <c r="I70" s="105">
        <v>0</v>
      </c>
      <c r="J70" s="105">
        <v>0</v>
      </c>
      <c r="K70" s="110">
        <v>2</v>
      </c>
      <c r="L70" s="110">
        <f t="shared" si="0"/>
        <v>8</v>
      </c>
      <c r="M70" s="116">
        <f t="shared" si="2"/>
        <v>3.0161249580570123E-5</v>
      </c>
    </row>
    <row r="71" spans="1:13" x14ac:dyDescent="0.35">
      <c r="A71" s="107" t="s">
        <v>151</v>
      </c>
      <c r="B71" s="109">
        <v>0</v>
      </c>
      <c r="C71" s="109">
        <v>0</v>
      </c>
      <c r="D71" s="109">
        <v>0</v>
      </c>
      <c r="E71" s="109">
        <v>1</v>
      </c>
      <c r="F71" s="108">
        <v>0</v>
      </c>
      <c r="G71" s="109">
        <v>0</v>
      </c>
      <c r="H71" s="108">
        <v>0</v>
      </c>
      <c r="I71" s="109">
        <v>0</v>
      </c>
      <c r="J71" s="109">
        <v>0</v>
      </c>
      <c r="K71" s="109">
        <v>0</v>
      </c>
      <c r="L71" s="109">
        <f t="shared" si="0"/>
        <v>1</v>
      </c>
      <c r="M71" s="98">
        <f t="shared" si="2"/>
        <v>3.7701561975712654E-6</v>
      </c>
    </row>
    <row r="72" spans="1:13" x14ac:dyDescent="0.35">
      <c r="A72" s="101" t="s">
        <v>152</v>
      </c>
      <c r="B72" s="110">
        <v>0</v>
      </c>
      <c r="C72" s="110">
        <v>0</v>
      </c>
      <c r="D72" s="110">
        <v>0</v>
      </c>
      <c r="E72" s="110">
        <v>0</v>
      </c>
      <c r="F72" s="105">
        <v>0</v>
      </c>
      <c r="G72" s="110">
        <v>0</v>
      </c>
      <c r="H72" s="105">
        <v>0</v>
      </c>
      <c r="I72" s="110">
        <v>0</v>
      </c>
      <c r="J72" s="110">
        <v>0</v>
      </c>
      <c r="K72" s="110">
        <v>1</v>
      </c>
      <c r="L72" s="110">
        <f t="shared" si="0"/>
        <v>1</v>
      </c>
      <c r="M72" s="116">
        <f t="shared" ref="M72:M94" si="3">(L72/L$96)</f>
        <v>3.7701561975712654E-6</v>
      </c>
    </row>
    <row r="73" spans="1:13" x14ac:dyDescent="0.35">
      <c r="A73" s="107" t="s">
        <v>118</v>
      </c>
      <c r="B73" s="109">
        <v>3</v>
      </c>
      <c r="C73" s="109">
        <v>0</v>
      </c>
      <c r="D73" s="109">
        <v>5</v>
      </c>
      <c r="E73" s="109">
        <v>5</v>
      </c>
      <c r="F73" s="108">
        <v>0</v>
      </c>
      <c r="G73" s="109">
        <v>3</v>
      </c>
      <c r="H73" s="108">
        <v>10</v>
      </c>
      <c r="I73" s="109">
        <v>0</v>
      </c>
      <c r="J73" s="109">
        <v>3</v>
      </c>
      <c r="K73" s="109">
        <v>2</v>
      </c>
      <c r="L73" s="109">
        <f t="shared" si="0"/>
        <v>31</v>
      </c>
      <c r="M73" s="98">
        <f t="shared" si="3"/>
        <v>1.1687484212470923E-4</v>
      </c>
    </row>
    <row r="74" spans="1:13" x14ac:dyDescent="0.35">
      <c r="A74" s="101" t="s">
        <v>93</v>
      </c>
      <c r="B74" s="110">
        <v>0</v>
      </c>
      <c r="C74" s="110">
        <v>0</v>
      </c>
      <c r="D74" s="110">
        <v>2</v>
      </c>
      <c r="E74" s="110">
        <v>3</v>
      </c>
      <c r="F74" s="105">
        <v>0</v>
      </c>
      <c r="G74" s="110">
        <v>0</v>
      </c>
      <c r="H74" s="105">
        <v>1</v>
      </c>
      <c r="I74" s="110">
        <v>0</v>
      </c>
      <c r="J74" s="110">
        <v>4</v>
      </c>
      <c r="K74" s="110">
        <v>1</v>
      </c>
      <c r="L74" s="110">
        <f t="shared" si="0"/>
        <v>11</v>
      </c>
      <c r="M74" s="116">
        <f t="shared" si="3"/>
        <v>4.1471718173283921E-5</v>
      </c>
    </row>
    <row r="75" spans="1:13" x14ac:dyDescent="0.35">
      <c r="A75" s="107" t="s">
        <v>135</v>
      </c>
      <c r="B75" s="109">
        <v>1</v>
      </c>
      <c r="C75" s="109">
        <v>0</v>
      </c>
      <c r="D75" s="109">
        <v>0</v>
      </c>
      <c r="E75" s="109">
        <v>0</v>
      </c>
      <c r="F75" s="108">
        <v>0</v>
      </c>
      <c r="G75" s="109">
        <v>0</v>
      </c>
      <c r="H75" s="108">
        <v>0</v>
      </c>
      <c r="I75" s="109">
        <v>2</v>
      </c>
      <c r="J75" s="109">
        <v>0</v>
      </c>
      <c r="K75" s="109">
        <v>0</v>
      </c>
      <c r="L75" s="109">
        <f t="shared" si="0"/>
        <v>3</v>
      </c>
      <c r="M75" s="98">
        <f t="shared" si="3"/>
        <v>1.1310468592713795E-5</v>
      </c>
    </row>
    <row r="76" spans="1:13" x14ac:dyDescent="0.35">
      <c r="A76" s="101" t="s">
        <v>136</v>
      </c>
      <c r="B76" s="110">
        <v>0</v>
      </c>
      <c r="C76" s="110">
        <v>0</v>
      </c>
      <c r="D76" s="110">
        <v>0</v>
      </c>
      <c r="E76" s="110">
        <v>0</v>
      </c>
      <c r="F76" s="105">
        <v>0</v>
      </c>
      <c r="G76" s="110">
        <v>0</v>
      </c>
      <c r="H76" s="105">
        <v>0</v>
      </c>
      <c r="I76" s="110">
        <v>0</v>
      </c>
      <c r="J76" s="110">
        <v>0</v>
      </c>
      <c r="K76" s="110">
        <v>1</v>
      </c>
      <c r="L76" s="110">
        <f t="shared" si="0"/>
        <v>1</v>
      </c>
      <c r="M76" s="116">
        <f t="shared" si="3"/>
        <v>3.7701561975712654E-6</v>
      </c>
    </row>
    <row r="77" spans="1:13" x14ac:dyDescent="0.35">
      <c r="A77" s="107" t="s">
        <v>119</v>
      </c>
      <c r="B77" s="109">
        <v>0</v>
      </c>
      <c r="C77" s="109">
        <v>0</v>
      </c>
      <c r="D77" s="109">
        <v>0</v>
      </c>
      <c r="E77" s="109">
        <v>2</v>
      </c>
      <c r="F77" s="108">
        <v>0</v>
      </c>
      <c r="G77" s="109">
        <v>2</v>
      </c>
      <c r="H77" s="109">
        <v>0</v>
      </c>
      <c r="I77" s="109">
        <v>0</v>
      </c>
      <c r="J77" s="109">
        <v>0</v>
      </c>
      <c r="K77" s="109">
        <v>0</v>
      </c>
      <c r="L77" s="109">
        <f t="shared" si="0"/>
        <v>4</v>
      </c>
      <c r="M77" s="98">
        <f t="shared" si="3"/>
        <v>1.5080624790285062E-5</v>
      </c>
    </row>
    <row r="78" spans="1:13" x14ac:dyDescent="0.35">
      <c r="A78" s="101" t="s">
        <v>94</v>
      </c>
      <c r="B78" s="105">
        <v>0</v>
      </c>
      <c r="C78" s="105">
        <v>0</v>
      </c>
      <c r="D78" s="105">
        <v>69</v>
      </c>
      <c r="E78" s="105">
        <v>15</v>
      </c>
      <c r="F78" s="105">
        <v>0</v>
      </c>
      <c r="G78" s="105">
        <v>0</v>
      </c>
      <c r="H78" s="105">
        <v>6</v>
      </c>
      <c r="I78" s="105">
        <v>0</v>
      </c>
      <c r="J78" s="105">
        <v>47</v>
      </c>
      <c r="K78" s="105">
        <v>0</v>
      </c>
      <c r="L78" s="110">
        <f t="shared" si="0"/>
        <v>137</v>
      </c>
      <c r="M78" s="116">
        <f t="shared" si="3"/>
        <v>5.1651139906726338E-4</v>
      </c>
    </row>
    <row r="79" spans="1:13" x14ac:dyDescent="0.35">
      <c r="A79" s="107" t="s">
        <v>95</v>
      </c>
      <c r="B79" s="108">
        <v>6</v>
      </c>
      <c r="C79" s="109">
        <v>0</v>
      </c>
      <c r="D79" s="109">
        <v>198</v>
      </c>
      <c r="E79" s="108">
        <v>70</v>
      </c>
      <c r="F79" s="108">
        <v>0</v>
      </c>
      <c r="G79" s="108">
        <v>6</v>
      </c>
      <c r="H79" s="108">
        <v>7</v>
      </c>
      <c r="I79" s="109">
        <v>6</v>
      </c>
      <c r="J79" s="109">
        <v>18</v>
      </c>
      <c r="K79" s="108">
        <v>204</v>
      </c>
      <c r="L79" s="109">
        <f t="shared" si="0"/>
        <v>515</v>
      </c>
      <c r="M79" s="98">
        <f t="shared" si="3"/>
        <v>1.9416304417492016E-3</v>
      </c>
    </row>
    <row r="80" spans="1:13" x14ac:dyDescent="0.35">
      <c r="A80" s="101" t="s">
        <v>43</v>
      </c>
      <c r="B80" s="105">
        <v>0</v>
      </c>
      <c r="C80" s="110">
        <v>0</v>
      </c>
      <c r="D80" s="110">
        <v>5</v>
      </c>
      <c r="E80" s="110">
        <v>11</v>
      </c>
      <c r="F80" s="110">
        <v>0</v>
      </c>
      <c r="G80" s="110">
        <v>0</v>
      </c>
      <c r="H80" s="110">
        <v>2</v>
      </c>
      <c r="I80" s="110">
        <v>0</v>
      </c>
      <c r="J80" s="110">
        <v>0</v>
      </c>
      <c r="K80" s="110">
        <v>13</v>
      </c>
      <c r="L80" s="110">
        <f t="shared" si="0"/>
        <v>31</v>
      </c>
      <c r="M80" s="116">
        <f t="shared" si="3"/>
        <v>1.1687484212470923E-4</v>
      </c>
    </row>
    <row r="81" spans="1:25" x14ac:dyDescent="0.35">
      <c r="A81" s="107" t="s">
        <v>137</v>
      </c>
      <c r="B81" s="108">
        <v>0</v>
      </c>
      <c r="C81" s="109">
        <v>0</v>
      </c>
      <c r="D81" s="109">
        <v>1</v>
      </c>
      <c r="E81" s="109">
        <v>0</v>
      </c>
      <c r="F81" s="109">
        <v>0</v>
      </c>
      <c r="G81" s="109">
        <v>0</v>
      </c>
      <c r="H81" s="109">
        <v>1</v>
      </c>
      <c r="I81" s="109">
        <v>0</v>
      </c>
      <c r="J81" s="109">
        <v>0</v>
      </c>
      <c r="K81" s="109">
        <v>0</v>
      </c>
      <c r="L81" s="109">
        <f t="shared" si="0"/>
        <v>2</v>
      </c>
      <c r="M81" s="98">
        <f t="shared" si="3"/>
        <v>7.5403123951425309E-6</v>
      </c>
    </row>
    <row r="82" spans="1:25" x14ac:dyDescent="0.35">
      <c r="A82" s="101" t="s">
        <v>96</v>
      </c>
      <c r="B82" s="105">
        <v>0</v>
      </c>
      <c r="C82" s="110">
        <v>0</v>
      </c>
      <c r="D82" s="110">
        <v>1</v>
      </c>
      <c r="E82" s="110">
        <v>2</v>
      </c>
      <c r="F82" s="110">
        <v>0</v>
      </c>
      <c r="G82" s="110">
        <v>3</v>
      </c>
      <c r="H82" s="110">
        <v>1</v>
      </c>
      <c r="I82" s="110">
        <v>0</v>
      </c>
      <c r="J82" s="110">
        <v>1</v>
      </c>
      <c r="K82" s="110">
        <v>0</v>
      </c>
      <c r="L82" s="110">
        <f t="shared" si="0"/>
        <v>8</v>
      </c>
      <c r="M82" s="116">
        <f t="shared" si="3"/>
        <v>3.0161249580570123E-5</v>
      </c>
    </row>
    <row r="83" spans="1:25" x14ac:dyDescent="0.35">
      <c r="A83" s="107" t="s">
        <v>153</v>
      </c>
      <c r="B83" s="108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1</v>
      </c>
      <c r="I83" s="109">
        <v>0</v>
      </c>
      <c r="J83" s="109">
        <v>0</v>
      </c>
      <c r="K83" s="109">
        <v>0</v>
      </c>
      <c r="L83" s="109">
        <f t="shared" si="0"/>
        <v>1</v>
      </c>
      <c r="M83" s="98">
        <f t="shared" si="3"/>
        <v>3.7701561975712654E-6</v>
      </c>
    </row>
    <row r="84" spans="1:25" x14ac:dyDescent="0.35">
      <c r="A84" s="101" t="s">
        <v>97</v>
      </c>
      <c r="B84" s="105">
        <v>0</v>
      </c>
      <c r="C84" s="110">
        <v>1</v>
      </c>
      <c r="D84" s="110">
        <v>5</v>
      </c>
      <c r="E84" s="110">
        <v>6</v>
      </c>
      <c r="F84" s="110">
        <v>0</v>
      </c>
      <c r="G84" s="110">
        <v>2</v>
      </c>
      <c r="H84" s="110">
        <v>0</v>
      </c>
      <c r="I84" s="110">
        <v>0</v>
      </c>
      <c r="J84" s="110">
        <v>0</v>
      </c>
      <c r="K84" s="110">
        <v>1</v>
      </c>
      <c r="L84" s="110">
        <f t="shared" si="0"/>
        <v>15</v>
      </c>
      <c r="M84" s="116">
        <f t="shared" si="3"/>
        <v>5.6552342963568979E-5</v>
      </c>
    </row>
    <row r="85" spans="1:25" x14ac:dyDescent="0.35">
      <c r="A85" s="107" t="s">
        <v>44</v>
      </c>
      <c r="B85" s="108">
        <v>297</v>
      </c>
      <c r="C85" s="109">
        <v>42</v>
      </c>
      <c r="D85" s="109">
        <v>914</v>
      </c>
      <c r="E85" s="109">
        <v>359</v>
      </c>
      <c r="F85" s="109">
        <v>42</v>
      </c>
      <c r="G85" s="109">
        <v>383</v>
      </c>
      <c r="H85" s="109">
        <v>283</v>
      </c>
      <c r="I85" s="109">
        <v>232</v>
      </c>
      <c r="J85" s="109">
        <v>268</v>
      </c>
      <c r="K85" s="109">
        <v>933</v>
      </c>
      <c r="L85" s="109">
        <f t="shared" si="0"/>
        <v>3753</v>
      </c>
      <c r="M85" s="98">
        <f t="shared" si="3"/>
        <v>1.4149396209484959E-2</v>
      </c>
    </row>
    <row r="86" spans="1:25" x14ac:dyDescent="0.35">
      <c r="A86" s="101" t="s">
        <v>138</v>
      </c>
      <c r="B86" s="105">
        <v>0</v>
      </c>
      <c r="C86" s="110">
        <v>0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1</v>
      </c>
      <c r="L86" s="110">
        <f t="shared" si="0"/>
        <v>1</v>
      </c>
      <c r="M86" s="116">
        <f t="shared" si="3"/>
        <v>3.7701561975712654E-6</v>
      </c>
    </row>
    <row r="87" spans="1:25" x14ac:dyDescent="0.35">
      <c r="A87" s="107" t="s">
        <v>104</v>
      </c>
      <c r="B87" s="108">
        <v>1</v>
      </c>
      <c r="C87" s="109">
        <v>4</v>
      </c>
      <c r="D87" s="109">
        <v>0</v>
      </c>
      <c r="E87" s="109">
        <v>1</v>
      </c>
      <c r="F87" s="109">
        <v>0</v>
      </c>
      <c r="G87" s="109">
        <v>1</v>
      </c>
      <c r="H87" s="109">
        <v>3</v>
      </c>
      <c r="I87" s="109">
        <v>0</v>
      </c>
      <c r="J87" s="109">
        <v>0</v>
      </c>
      <c r="K87" s="109">
        <v>2</v>
      </c>
      <c r="L87" s="109">
        <f t="shared" si="0"/>
        <v>12</v>
      </c>
      <c r="M87" s="98">
        <f t="shared" si="3"/>
        <v>4.5241874370855182E-5</v>
      </c>
    </row>
    <row r="88" spans="1:25" x14ac:dyDescent="0.35">
      <c r="A88" s="101" t="s">
        <v>121</v>
      </c>
      <c r="B88" s="105">
        <v>0</v>
      </c>
      <c r="C88" s="110">
        <v>0</v>
      </c>
      <c r="D88" s="110">
        <v>1</v>
      </c>
      <c r="E88" s="110">
        <v>0</v>
      </c>
      <c r="F88" s="110">
        <v>0</v>
      </c>
      <c r="G88" s="110">
        <v>1</v>
      </c>
      <c r="H88" s="110">
        <v>0</v>
      </c>
      <c r="I88" s="110">
        <v>0</v>
      </c>
      <c r="J88" s="110">
        <v>0</v>
      </c>
      <c r="K88" s="110">
        <v>0</v>
      </c>
      <c r="L88" s="110">
        <f t="shared" si="0"/>
        <v>2</v>
      </c>
      <c r="M88" s="116">
        <f t="shared" si="3"/>
        <v>7.5403123951425309E-6</v>
      </c>
    </row>
    <row r="89" spans="1:25" x14ac:dyDescent="0.35">
      <c r="A89" s="107" t="s">
        <v>49</v>
      </c>
      <c r="B89" s="109">
        <v>83</v>
      </c>
      <c r="C89" s="109">
        <v>2</v>
      </c>
      <c r="D89" s="108">
        <v>14</v>
      </c>
      <c r="E89" s="109">
        <v>53</v>
      </c>
      <c r="F89" s="108">
        <v>5</v>
      </c>
      <c r="G89" s="108">
        <v>239</v>
      </c>
      <c r="H89" s="109">
        <v>222</v>
      </c>
      <c r="I89" s="109">
        <v>16</v>
      </c>
      <c r="J89" s="109">
        <v>16</v>
      </c>
      <c r="K89" s="108">
        <v>118</v>
      </c>
      <c r="L89" s="109">
        <f t="shared" si="0"/>
        <v>768</v>
      </c>
      <c r="M89" s="106">
        <f t="shared" si="3"/>
        <v>2.8954799597347316E-3</v>
      </c>
    </row>
    <row r="90" spans="1:25" x14ac:dyDescent="0.35">
      <c r="A90" s="101" t="s">
        <v>102</v>
      </c>
      <c r="B90" s="110">
        <v>0</v>
      </c>
      <c r="C90" s="110">
        <v>0</v>
      </c>
      <c r="D90" s="110">
        <v>0</v>
      </c>
      <c r="E90" s="105">
        <v>0</v>
      </c>
      <c r="F90" s="110">
        <v>0</v>
      </c>
      <c r="G90" s="110">
        <v>0</v>
      </c>
      <c r="H90" s="110">
        <v>0</v>
      </c>
      <c r="I90" s="105">
        <v>1</v>
      </c>
      <c r="J90" s="105">
        <v>0</v>
      </c>
      <c r="K90" s="110">
        <v>0</v>
      </c>
      <c r="L90" s="110">
        <f t="shared" si="0"/>
        <v>1</v>
      </c>
      <c r="M90" s="111">
        <f t="shared" si="3"/>
        <v>3.7701561975712654E-6</v>
      </c>
    </row>
    <row r="91" spans="1:25" x14ac:dyDescent="0.35">
      <c r="A91" s="107" t="s">
        <v>154</v>
      </c>
      <c r="B91" s="109">
        <v>0</v>
      </c>
      <c r="C91" s="109">
        <v>0</v>
      </c>
      <c r="D91" s="109">
        <v>0</v>
      </c>
      <c r="E91" s="109">
        <v>0</v>
      </c>
      <c r="F91" s="108">
        <v>0</v>
      </c>
      <c r="G91" s="109">
        <v>1</v>
      </c>
      <c r="H91" s="109">
        <v>0</v>
      </c>
      <c r="I91" s="109">
        <v>0</v>
      </c>
      <c r="J91" s="109">
        <v>0</v>
      </c>
      <c r="K91" s="109">
        <v>0</v>
      </c>
      <c r="L91" s="109">
        <f t="shared" si="0"/>
        <v>1</v>
      </c>
      <c r="M91" s="106">
        <f t="shared" si="3"/>
        <v>3.7701561975712654E-6</v>
      </c>
    </row>
    <row r="92" spans="1:25" x14ac:dyDescent="0.35">
      <c r="A92" s="101" t="s">
        <v>103</v>
      </c>
      <c r="B92" s="110">
        <v>0</v>
      </c>
      <c r="C92" s="110">
        <v>0</v>
      </c>
      <c r="D92" s="110">
        <v>0</v>
      </c>
      <c r="E92" s="110">
        <v>0</v>
      </c>
      <c r="F92" s="105">
        <v>0</v>
      </c>
      <c r="G92" s="110">
        <v>0</v>
      </c>
      <c r="H92" s="110">
        <v>8</v>
      </c>
      <c r="I92" s="110">
        <v>0</v>
      </c>
      <c r="J92" s="110">
        <v>2</v>
      </c>
      <c r="K92" s="110">
        <v>4</v>
      </c>
      <c r="L92" s="110">
        <f t="shared" si="0"/>
        <v>14</v>
      </c>
      <c r="M92" s="111">
        <f t="shared" si="3"/>
        <v>5.2782186765997718E-5</v>
      </c>
    </row>
    <row r="93" spans="1:25" x14ac:dyDescent="0.35">
      <c r="A93" s="107" t="s">
        <v>139</v>
      </c>
      <c r="B93" s="109">
        <v>0</v>
      </c>
      <c r="C93" s="109">
        <v>0</v>
      </c>
      <c r="D93" s="109">
        <v>0</v>
      </c>
      <c r="E93" s="109">
        <v>4</v>
      </c>
      <c r="F93" s="108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4</v>
      </c>
      <c r="L93" s="109">
        <f t="shared" si="0"/>
        <v>8</v>
      </c>
      <c r="M93" s="106">
        <f t="shared" si="3"/>
        <v>3.0161249580570123E-5</v>
      </c>
    </row>
    <row r="94" spans="1:25" ht="15" thickBot="1" x14ac:dyDescent="0.4">
      <c r="A94" s="136" t="s">
        <v>120</v>
      </c>
      <c r="B94" s="137">
        <v>174</v>
      </c>
      <c r="C94" s="137">
        <v>11</v>
      </c>
      <c r="D94" s="137">
        <v>42</v>
      </c>
      <c r="E94" s="137">
        <v>31</v>
      </c>
      <c r="F94" s="138">
        <v>14</v>
      </c>
      <c r="G94" s="137">
        <v>306</v>
      </c>
      <c r="H94" s="137">
        <v>51</v>
      </c>
      <c r="I94" s="137">
        <v>84</v>
      </c>
      <c r="J94" s="137">
        <v>60</v>
      </c>
      <c r="K94" s="137">
        <v>497</v>
      </c>
      <c r="L94" s="137">
        <f t="shared" si="0"/>
        <v>1270</v>
      </c>
      <c r="M94" s="139">
        <f t="shared" si="3"/>
        <v>4.7880983709155068E-3</v>
      </c>
    </row>
    <row r="95" spans="1:25" ht="11" customHeight="1" thickTop="1" x14ac:dyDescent="0.35">
      <c r="A95" s="101"/>
      <c r="B95" s="110"/>
      <c r="C95" s="110"/>
      <c r="D95" s="110"/>
      <c r="E95" s="110"/>
      <c r="F95" s="105"/>
      <c r="G95" s="110"/>
      <c r="H95" s="110"/>
      <c r="I95" s="110"/>
      <c r="J95" s="110"/>
      <c r="K95" s="110"/>
      <c r="L95" s="110"/>
      <c r="M95" s="1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7" customHeight="1" thickBot="1" x14ac:dyDescent="0.4">
      <c r="A96" s="45" t="s">
        <v>0</v>
      </c>
      <c r="B96" s="43">
        <f t="shared" ref="B96:K96" si="4">SUM(B8:B95)</f>
        <v>16065</v>
      </c>
      <c r="C96" s="43">
        <f t="shared" si="4"/>
        <v>6796</v>
      </c>
      <c r="D96" s="43">
        <f t="shared" si="4"/>
        <v>6740</v>
      </c>
      <c r="E96" s="43">
        <f t="shared" si="4"/>
        <v>30711</v>
      </c>
      <c r="F96" s="43">
        <f t="shared" si="4"/>
        <v>9486</v>
      </c>
      <c r="G96" s="43">
        <f t="shared" si="4"/>
        <v>135046</v>
      </c>
      <c r="H96" s="43">
        <f t="shared" si="4"/>
        <v>11839</v>
      </c>
      <c r="I96" s="43">
        <f t="shared" si="4"/>
        <v>19532</v>
      </c>
      <c r="J96" s="43">
        <f t="shared" si="4"/>
        <v>3487</v>
      </c>
      <c r="K96" s="43">
        <f t="shared" si="4"/>
        <v>25539</v>
      </c>
      <c r="L96" s="43">
        <f t="shared" ref="L96" si="5">SUM(B96:K96)</f>
        <v>265241</v>
      </c>
      <c r="M96" s="52">
        <f>(L96/L$96)</f>
        <v>1</v>
      </c>
    </row>
    <row r="98" spans="1:12" ht="16.5" customHeight="1" thickBot="1" x14ac:dyDescent="0.4">
      <c r="A98" s="45" t="s">
        <v>13</v>
      </c>
      <c r="B98" s="52">
        <f>(B96/$L96)</f>
        <v>6.0567559313982382E-2</v>
      </c>
      <c r="C98" s="52">
        <f t="shared" ref="C98:L98" si="6">(C96/$L96)</f>
        <v>2.5621981518694319E-2</v>
      </c>
      <c r="D98" s="52">
        <f t="shared" si="6"/>
        <v>2.541085277163033E-2</v>
      </c>
      <c r="E98" s="52">
        <f t="shared" si="6"/>
        <v>0.11578526698361113</v>
      </c>
      <c r="F98" s="52">
        <f t="shared" si="6"/>
        <v>3.5763701690161021E-2</v>
      </c>
      <c r="G98" s="52">
        <f t="shared" si="6"/>
        <v>0.50914451385720916</v>
      </c>
      <c r="H98" s="52">
        <f t="shared" si="6"/>
        <v>4.4634879223046209E-2</v>
      </c>
      <c r="I98" s="52">
        <f t="shared" si="6"/>
        <v>7.363869085096196E-2</v>
      </c>
      <c r="J98" s="52">
        <f t="shared" si="6"/>
        <v>1.3146534660931002E-2</v>
      </c>
      <c r="K98" s="52">
        <f t="shared" si="6"/>
        <v>9.628601912977254E-2</v>
      </c>
      <c r="L98" s="52">
        <f t="shared" si="6"/>
        <v>1</v>
      </c>
    </row>
  </sheetData>
  <mergeCells count="5">
    <mergeCell ref="A2:M2"/>
    <mergeCell ref="A1:M1"/>
    <mergeCell ref="A3:M3"/>
    <mergeCell ref="A4:M4"/>
    <mergeCell ref="A5:M5"/>
  </mergeCells>
  <printOptions horizontalCentered="1"/>
  <pageMargins left="0.2" right="0.2" top="0.25" bottom="0.5" header="0.3" footer="0.3"/>
  <pageSetup scale="95" orientation="landscape" r:id="rId1"/>
  <rowBreaks count="1" manualBreakCount="1">
    <brk id="3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0" customWidth="1"/>
    <col min="2" max="2" width="12.90625" style="18" bestFit="1" customWidth="1"/>
    <col min="3" max="3" width="8.90625" style="18" bestFit="1" customWidth="1"/>
    <col min="4" max="4" width="10.90625" style="18" bestFit="1" customWidth="1"/>
    <col min="5" max="5" width="7.90625" style="18" bestFit="1" customWidth="1"/>
    <col min="6" max="6" width="14.453125" style="18" bestFit="1" customWidth="1"/>
    <col min="7" max="7" width="7.6328125" style="18" bestFit="1" customWidth="1"/>
    <col min="8" max="8" width="11.08984375" style="18" bestFit="1" customWidth="1"/>
    <col min="9" max="9" width="11.6328125" style="18" bestFit="1" customWidth="1"/>
    <col min="10" max="10" width="10.36328125" style="18" bestFit="1" customWidth="1"/>
    <col min="11" max="12" width="11.08984375" style="18" bestFit="1" customWidth="1"/>
    <col min="13" max="13" width="9.36328125" style="22" customWidth="1"/>
    <col min="14" max="14" width="10" style="40" customWidth="1"/>
    <col min="15" max="15" width="57" style="38"/>
  </cols>
  <sheetData>
    <row r="1" spans="1:15" ht="18.5" x14ac:dyDescent="0.45">
      <c r="A1" s="142" t="s">
        <v>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ht="18.5" x14ac:dyDescent="0.45">
      <c r="A2" s="142" t="s">
        <v>47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18.5" x14ac:dyDescent="0.45">
      <c r="A3" s="142" t="s">
        <v>72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ht="18.5" x14ac:dyDescent="0.45">
      <c r="A4" s="142" t="s">
        <v>71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5" s="38" customFormat="1" ht="12.75" customHeight="1" x14ac:dyDescent="0.3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" thickBot="1" x14ac:dyDescent="0.4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3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3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3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3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3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3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3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3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3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3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3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3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3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3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3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3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3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3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3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3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3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3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3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3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3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3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3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3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3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3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3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3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3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" thickBot="1" x14ac:dyDescent="0.4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3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3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3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3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3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3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3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3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" thickTop="1" x14ac:dyDescent="0.3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" thickBot="1" x14ac:dyDescent="0.4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35">
      <c r="B52" s="56"/>
      <c r="C52" s="56"/>
      <c r="D52" s="56"/>
      <c r="E52" s="56"/>
      <c r="F52" s="56"/>
    </row>
    <row r="53" spans="1:14" ht="15" thickBot="1" x14ac:dyDescent="0.4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3" customWidth="1"/>
    <col min="2" max="2" width="7.54296875" style="10" bestFit="1" customWidth="1"/>
    <col min="3" max="3" width="9.08984375" style="11"/>
    <col min="4" max="4" width="4.54296875" style="10" customWidth="1"/>
    <col min="5" max="5" width="8.36328125" style="10" customWidth="1"/>
    <col min="6" max="6" width="14.6328125" style="18" bestFit="1" customWidth="1"/>
    <col min="7" max="7" width="8.08984375" style="18" customWidth="1"/>
    <col min="8" max="8" width="10.36328125" style="18" customWidth="1"/>
    <col min="9" max="9" width="3.08984375" style="18" customWidth="1"/>
    <col min="10" max="10" width="4.6328125" style="18" customWidth="1"/>
  </cols>
  <sheetData>
    <row r="1" spans="1:10" ht="21" customHeight="1" x14ac:dyDescent="0.45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1.25" customHeight="1" x14ac:dyDescent="0.45">
      <c r="A2" s="35"/>
      <c r="B2" s="35"/>
      <c r="C2" s="35"/>
    </row>
    <row r="3" spans="1:10" ht="21" customHeight="1" x14ac:dyDescent="0.35">
      <c r="A3" s="47" t="s">
        <v>34</v>
      </c>
      <c r="B3" s="47"/>
      <c r="C3" s="47"/>
      <c r="F3" s="143" t="s">
        <v>33</v>
      </c>
      <c r="G3" s="143"/>
      <c r="H3" s="143"/>
    </row>
    <row r="4" spans="1:10" ht="16" thickBot="1" x14ac:dyDescent="0.4">
      <c r="A4" s="32" t="s">
        <v>32</v>
      </c>
      <c r="B4" s="33" t="s">
        <v>30</v>
      </c>
      <c r="C4" s="33" t="s">
        <v>31</v>
      </c>
      <c r="F4" s="143" t="s">
        <v>36</v>
      </c>
      <c r="G4" s="143"/>
      <c r="H4" s="143"/>
    </row>
    <row r="5" spans="1:10" ht="16" thickBot="1" x14ac:dyDescent="0.4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5" x14ac:dyDescent="0.3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5" x14ac:dyDescent="0.3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5" x14ac:dyDescent="0.3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5" x14ac:dyDescent="0.3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5" x14ac:dyDescent="0.3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5" x14ac:dyDescent="0.3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5" x14ac:dyDescent="0.3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5" x14ac:dyDescent="0.3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5" x14ac:dyDescent="0.3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5" x14ac:dyDescent="0.3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5" x14ac:dyDescent="0.3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5" x14ac:dyDescent="0.3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5" x14ac:dyDescent="0.3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5" x14ac:dyDescent="0.3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" thickBot="1" x14ac:dyDescent="0.4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" thickTop="1" x14ac:dyDescent="0.35">
      <c r="A21" s="13">
        <v>2019</v>
      </c>
      <c r="B21" s="27" t="s">
        <v>4</v>
      </c>
      <c r="C21" s="18">
        <v>71</v>
      </c>
      <c r="I21" s="19"/>
      <c r="J21" s="19"/>
    </row>
    <row r="22" spans="1:10" ht="15.5" x14ac:dyDescent="0.35">
      <c r="A22" s="13">
        <v>2019</v>
      </c>
      <c r="B22" s="27" t="s">
        <v>5</v>
      </c>
      <c r="C22" s="18">
        <v>57</v>
      </c>
      <c r="I22" s="19"/>
    </row>
    <row r="23" spans="1:10" ht="16" thickBot="1" x14ac:dyDescent="0.4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5" x14ac:dyDescent="0.3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5" x14ac:dyDescent="0.3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" thickBot="1" x14ac:dyDescent="0.4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" thickTop="1" x14ac:dyDescent="0.35">
      <c r="B27" s="27"/>
      <c r="C27" s="18"/>
      <c r="F27" s="29"/>
      <c r="G27" s="29"/>
      <c r="H27" s="19"/>
      <c r="I27" s="19"/>
    </row>
    <row r="28" spans="1:10" ht="15.5" x14ac:dyDescent="0.35">
      <c r="B28" s="27"/>
      <c r="C28" s="22"/>
      <c r="F28" s="29"/>
      <c r="G28" s="29"/>
      <c r="H28" s="19"/>
      <c r="I28" s="19"/>
    </row>
    <row r="29" spans="1:10" ht="15.5" x14ac:dyDescent="0.35">
      <c r="B29" s="12"/>
      <c r="C29" s="18"/>
    </row>
    <row r="30" spans="1:10" ht="15" thickBot="1" x14ac:dyDescent="0.4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35">
      <c r="C31" s="16"/>
    </row>
    <row r="34" spans="2:3" ht="6" customHeight="1" x14ac:dyDescent="0.35">
      <c r="B34" s="18"/>
      <c r="C34" s="18"/>
    </row>
    <row r="35" spans="2:3" x14ac:dyDescent="0.35">
      <c r="B35" s="18"/>
      <c r="C35" s="18"/>
    </row>
    <row r="36" spans="2:3" x14ac:dyDescent="0.35">
      <c r="C36" s="18"/>
    </row>
    <row r="37" spans="2:3" x14ac:dyDescent="0.35">
      <c r="C37" s="18"/>
    </row>
    <row r="38" spans="2:3" x14ac:dyDescent="0.3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Counties by Origins</vt:lpstr>
      <vt:lpstr>Top Origins by County </vt:lpstr>
      <vt:lpstr>FFY 2018-19 Venezuelan Arrivals</vt:lpstr>
      <vt:lpstr>'Top Counties by Origins'!Print_Titles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2024-02-05T13:37:24Z</cp:lastPrinted>
  <dcterms:created xsi:type="dcterms:W3CDTF">2015-01-15T14:59:04Z</dcterms:created>
  <dcterms:modified xsi:type="dcterms:W3CDTF">2024-03-25T12:52:05Z</dcterms:modified>
</cp:coreProperties>
</file>