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RIVALS PLUS (POPULATION REPORTS)\FFY 2023\WEBPAGE\EXCEL\"/>
    </mc:Choice>
  </mc:AlternateContent>
  <xr:revisionPtr revIDLastSave="0" documentId="13_ncr:1_{C1F2CAE5-9DC6-4DD5-A745-530C9090E0D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FY 2020-21 Projections" sheetId="23" state="hidden" r:id="rId1"/>
    <sheet name="Top Counties by Origins" sheetId="24" r:id="rId2"/>
    <sheet name="Top Origins by County " sheetId="18" state="hidden" r:id="rId3"/>
    <sheet name="FFY 2018-19 Venezuelan Arrivals" sheetId="9" state="hidden" r:id="rId4"/>
  </sheets>
  <definedNames>
    <definedName name="_xlnm.Print_Titles" localSheetId="1">'Top Counties by Origins'!$1:$6</definedName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7" i="24" l="1"/>
  <c r="J87" i="24"/>
  <c r="I87" i="24"/>
  <c r="H87" i="24"/>
  <c r="G87" i="24"/>
  <c r="F87" i="24"/>
  <c r="E87" i="24"/>
  <c r="D87" i="24"/>
  <c r="C87" i="24"/>
  <c r="B87" i="24"/>
  <c r="L8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87" i="24" l="1"/>
  <c r="M85" i="24" s="1"/>
  <c r="J32" i="23"/>
  <c r="D11" i="23"/>
  <c r="F9" i="23"/>
  <c r="D12" i="23"/>
  <c r="D13" i="23" s="1"/>
  <c r="D14" i="23" s="1"/>
  <c r="D15" i="23" s="1"/>
  <c r="D16" i="23" s="1"/>
  <c r="S32" i="23"/>
  <c r="N17" i="23"/>
  <c r="D89" i="24" l="1"/>
  <c r="M63" i="24"/>
  <c r="M51" i="24"/>
  <c r="M50" i="24"/>
  <c r="M62" i="24"/>
  <c r="M61" i="24"/>
  <c r="M49" i="24"/>
  <c r="M53" i="24"/>
  <c r="M52" i="24"/>
  <c r="M60" i="24"/>
  <c r="M48" i="24"/>
  <c r="M58" i="24"/>
  <c r="M57" i="24"/>
  <c r="M45" i="24"/>
  <c r="M56" i="24"/>
  <c r="M55" i="24"/>
  <c r="M43" i="24"/>
  <c r="M54" i="24"/>
  <c r="M59" i="24"/>
  <c r="M47" i="24"/>
  <c r="M46" i="24"/>
  <c r="M44" i="24"/>
  <c r="M42" i="24"/>
  <c r="M64" i="24"/>
  <c r="E89" i="24"/>
  <c r="F89" i="24"/>
  <c r="B89" i="24"/>
  <c r="C89" i="24"/>
  <c r="G89" i="24"/>
  <c r="H89" i="24"/>
  <c r="I89" i="24"/>
  <c r="J89" i="24"/>
  <c r="K89" i="24"/>
  <c r="L89" i="24"/>
  <c r="M35" i="24"/>
  <c r="M34" i="24"/>
  <c r="M26" i="24"/>
  <c r="M18" i="24"/>
  <c r="M10" i="24"/>
  <c r="M82" i="24"/>
  <c r="M74" i="24"/>
  <c r="M37" i="24"/>
  <c r="M33" i="24"/>
  <c r="M25" i="24"/>
  <c r="M17" i="24"/>
  <c r="M81" i="24"/>
  <c r="M73" i="24"/>
  <c r="M66" i="24"/>
  <c r="M36" i="24"/>
  <c r="M9" i="24"/>
  <c r="M32" i="24"/>
  <c r="M24" i="24"/>
  <c r="M16" i="24"/>
  <c r="M8" i="24"/>
  <c r="M80" i="24"/>
  <c r="M72" i="24"/>
  <c r="M69" i="24"/>
  <c r="M28" i="24"/>
  <c r="M12" i="24"/>
  <c r="M84" i="24"/>
  <c r="M68" i="24"/>
  <c r="M39" i="24"/>
  <c r="M19" i="24"/>
  <c r="M83" i="24"/>
  <c r="M38" i="24"/>
  <c r="M31" i="24"/>
  <c r="M23" i="24"/>
  <c r="M15" i="24"/>
  <c r="M87" i="24"/>
  <c r="M79" i="24"/>
  <c r="M71" i="24"/>
  <c r="M65" i="24"/>
  <c r="M78" i="24"/>
  <c r="M41" i="24"/>
  <c r="M29" i="24"/>
  <c r="M21" i="24"/>
  <c r="M77" i="24"/>
  <c r="M40" i="24"/>
  <c r="M27" i="24"/>
  <c r="M75" i="24"/>
  <c r="M30" i="24"/>
  <c r="M22" i="24"/>
  <c r="M14" i="24"/>
  <c r="M70" i="24"/>
  <c r="M13" i="24"/>
  <c r="M20" i="24"/>
  <c r="M76" i="24"/>
  <c r="M11" i="24"/>
  <c r="M67" i="24"/>
  <c r="D17" i="23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4" i="9"/>
  <c r="H10" i="9"/>
  <c r="H15" i="9"/>
  <c r="H8" i="9"/>
  <c r="H18" i="9"/>
  <c r="H17" i="9"/>
  <c r="H23" i="9"/>
  <c r="H13" i="9"/>
  <c r="H11" i="9"/>
  <c r="H12" i="9"/>
  <c r="H19" i="9"/>
  <c r="H9" i="9"/>
  <c r="H16" i="9"/>
  <c r="H20" i="9"/>
  <c r="G23" i="9"/>
  <c r="H7" i="9"/>
</calcChain>
</file>

<file path=xl/sharedStrings.xml><?xml version="1.0" encoding="utf-8"?>
<sst xmlns="http://schemas.openxmlformats.org/spreadsheetml/2006/main" count="270" uniqueCount="148">
  <si>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</si>
  <si>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</si>
  <si>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</si>
  <si>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</si>
  <si>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</si>
  <si>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</si>
  <si>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</si>
  <si>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</si>
  <si>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</si>
  <si>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</si>
  <si>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</si>
  <si>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</si>
  <si>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</si>
  <si>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</si>
  <si>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</si>
  <si>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</si>
  <si>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</si>
  <si>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</si>
  <si>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</si>
  <si>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</si>
  <si>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</si>
  <si>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</si>
  <si>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</si>
  <si>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</si>
  <si>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</si>
  <si>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</si>
  <si>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</si>
  <si>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</si>
  <si>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</si>
  <si>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</si>
  <si>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</si>
  <si>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</si>
  <si>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</si>
  <si>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</si>
  <si>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</si>
  <si>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</si>
  <si>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</si>
  <si>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</si>
  <si>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</si>
  <si>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</si>
  <si>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</si>
  <si>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</si>
  <si>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</si>
  <si>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</si>
  <si>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</si>
  <si>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</si>
  <si>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</si>
  <si>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</si>
  <si>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</si>
  <si>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</si>
  <si>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</si>
  <si>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</si>
  <si>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</si>
  <si>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</si>
  <si>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</si>
  <si>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</si>
  <si>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</si>
  <si>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</si>
  <si>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</si>
  <si>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</si>
  <si>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</si>
  <si>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</si>
  <si>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</si>
  <si>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</si>
  <si>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</si>
  <si>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</si>
  <si>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</si>
  <si>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</si>
  <si>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</si>
  <si>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</si>
  <si>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</si>
  <si>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</si>
  <si>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</si>
  <si>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EL SALVADOR</t>
  </si>
  <si>
    <t>ORIGIN</t>
  </si>
  <si>
    <t>BRAZIL</t>
  </si>
  <si>
    <t>CAMEROON</t>
  </si>
  <si>
    <t>CHILE</t>
  </si>
  <si>
    <t>ECUADOR</t>
  </si>
  <si>
    <t>EGYPT</t>
  </si>
  <si>
    <t>ERITREA</t>
  </si>
  <si>
    <t>ETHIOPIA</t>
  </si>
  <si>
    <t>GUATEMALA</t>
  </si>
  <si>
    <t>GUYANA</t>
  </si>
  <si>
    <t>HONDURAS</t>
  </si>
  <si>
    <t>IRAN</t>
  </si>
  <si>
    <t>IRAQ</t>
  </si>
  <si>
    <t>JAMAICA</t>
  </si>
  <si>
    <t>MEXICO</t>
  </si>
  <si>
    <t>PAKISTAN</t>
  </si>
  <si>
    <t>PANAMA</t>
  </si>
  <si>
    <t>PERU</t>
  </si>
  <si>
    <t>RWANDA</t>
  </si>
  <si>
    <t>SUDAN</t>
  </si>
  <si>
    <t>SYRIA</t>
  </si>
  <si>
    <t>TURKEY</t>
  </si>
  <si>
    <t>UGANDA</t>
  </si>
  <si>
    <t>LEE</t>
  </si>
  <si>
    <t>BOLIVIA</t>
  </si>
  <si>
    <t>CYPRUS</t>
  </si>
  <si>
    <t>HUNGARY</t>
  </si>
  <si>
    <t>ZAMBIA</t>
  </si>
  <si>
    <t>URUGUAY</t>
  </si>
  <si>
    <t>PINELLAS</t>
  </si>
  <si>
    <t>ALBANIA</t>
  </si>
  <si>
    <t>ARGENTINA</t>
  </si>
  <si>
    <t>CURACAO</t>
  </si>
  <si>
    <t>DEM REP OF CONGO</t>
  </si>
  <si>
    <t>ISRAEL</t>
  </si>
  <si>
    <t>JORDAN</t>
  </si>
  <si>
    <t>KYRGYZSTAN</t>
  </si>
  <si>
    <t>LEBANON</t>
  </si>
  <si>
    <t>LITHUANIA</t>
  </si>
  <si>
    <t>MOLDOVA</t>
  </si>
  <si>
    <t>MYANMAR</t>
  </si>
  <si>
    <t>RUSSIA</t>
  </si>
  <si>
    <t>SPAIN</t>
  </si>
  <si>
    <t>UZBEKISTAN</t>
  </si>
  <si>
    <t>Federal Fiscal Year 2023</t>
  </si>
  <si>
    <t>BAHAMAS</t>
  </si>
  <si>
    <t>BANGLADESH</t>
  </si>
  <si>
    <t>BELARUS</t>
  </si>
  <si>
    <t>BURUNDI</t>
  </si>
  <si>
    <t>CANADA</t>
  </si>
  <si>
    <t>CHAD</t>
  </si>
  <si>
    <t>COSTA RICA</t>
  </si>
  <si>
    <t>CROATIA</t>
  </si>
  <si>
    <t>GUINEA</t>
  </si>
  <si>
    <t>KAZAKHSTAN</t>
  </si>
  <si>
    <t>KENYA</t>
  </si>
  <si>
    <t>KUWAIT</t>
  </si>
  <si>
    <t>MALAYSIA</t>
  </si>
  <si>
    <t>MALI</t>
  </si>
  <si>
    <t>MOZAMBIQUE</t>
  </si>
  <si>
    <t>PARAGUAY</t>
  </si>
  <si>
    <t>PHILIPPINES</t>
  </si>
  <si>
    <t>POLAND</t>
  </si>
  <si>
    <t>SOUTH AFRICA</t>
  </si>
  <si>
    <t>THAILAND</t>
  </si>
  <si>
    <t>TURKMENISTAN</t>
  </si>
  <si>
    <t>YEMEN</t>
  </si>
  <si>
    <t>ZIMBABWE</t>
  </si>
  <si>
    <t>October 1, 2022 - September 30, 2023</t>
  </si>
  <si>
    <t>New Arrivals by Top Counties and Origin</t>
  </si>
  <si>
    <t>DOMINICAN REPUBLIC</t>
  </si>
  <si>
    <t>NIGERIA</t>
  </si>
  <si>
    <t>UNITED ARAB EMIRATES</t>
  </si>
  <si>
    <t>CENTRAL AFRICAN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</si>
</sst>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17" fontId="11" fillId="0" borderId="5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5" xfId="4" applyFont="1" applyFill="1" applyBorder="1" applyAlignment="1">
      <alignment wrapText="1"/>
    </xf>
    <xf numFmtId="0" fontId="8" fillId="0" borderId="5" xfId="4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9" fontId="6" fillId="0" borderId="1" xfId="0" applyNumberFormat="1" applyFont="1" applyBorder="1"/>
    <xf numFmtId="164" fontId="4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0" fontId="22" fillId="0" borderId="0" xfId="8" applyFont="1" applyFill="1" applyBorder="1" applyAlignment="1">
      <alignment wrapText="1"/>
    </xf>
    <xf numFmtId="0" fontId="9" fillId="0" borderId="2" xfId="8" applyFont="1" applyFill="1" applyBorder="1" applyAlignment="1">
      <alignment horizontal="left"/>
    </xf>
    <xf numFmtId="0" fontId="9" fillId="0" borderId="2" xfId="8" applyFont="1" applyFill="1" applyBorder="1" applyAlignment="1">
      <alignment horizontal="center"/>
    </xf>
    <xf numFmtId="0" fontId="9" fillId="0" borderId="0" xfId="6" applyFont="1" applyBorder="1" applyAlignment="1">
      <alignment horizontal="left"/>
    </xf>
    <xf numFmtId="3" fontId="17" fillId="0" borderId="0" xfId="8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22" fillId="2" borderId="0" xfId="8" applyFont="1" applyFill="1" applyBorder="1" applyAlignment="1">
      <alignment wrapText="1"/>
    </xf>
    <xf numFmtId="3" fontId="17" fillId="2" borderId="0" xfId="8" applyNumberFormat="1" applyFont="1" applyFill="1" applyBorder="1" applyAlignment="1">
      <alignment horizontal="center" wrapText="1"/>
    </xf>
    <xf numFmtId="3" fontId="17" fillId="2" borderId="0" xfId="8" applyNumberFormat="1" applyFont="1" applyFill="1" applyBorder="1" applyAlignment="1">
      <alignment horizontal="center"/>
    </xf>
    <xf numFmtId="3" fontId="17" fillId="0" borderId="0" xfId="8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17" fillId="0" borderId="0" xfId="7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9" fillId="0" borderId="2" xfId="8" applyFont="1" applyBorder="1" applyAlignment="1">
      <alignment horizontal="center"/>
    </xf>
    <xf numFmtId="0" fontId="9" fillId="0" borderId="0" xfId="8" applyFont="1" applyFill="1" applyBorder="1" applyAlignment="1">
      <alignment horizontal="left"/>
    </xf>
    <xf numFmtId="0" fontId="9" fillId="0" borderId="0" xfId="8" applyFont="1" applyBorder="1" applyAlignment="1">
      <alignment horizontal="center"/>
    </xf>
    <xf numFmtId="0" fontId="9" fillId="0" borderId="0" xfId="8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3" fontId="9" fillId="0" borderId="0" xfId="8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22" fillId="0" borderId="0" xfId="8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9" fillId="2" borderId="0" xfId="8" applyFont="1" applyFill="1" applyBorder="1" applyAlignment="1">
      <alignment horizontal="left"/>
    </xf>
    <xf numFmtId="3" fontId="9" fillId="2" borderId="0" xfId="8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22" fillId="2" borderId="0" xfId="8" applyNumberFormat="1" applyFont="1" applyFill="1" applyBorder="1" applyAlignment="1">
      <alignment horizontal="center" wrapText="1"/>
    </xf>
    <xf numFmtId="0" fontId="9" fillId="0" borderId="0" xfId="8" applyFont="1" applyFill="1" applyBorder="1" applyAlignment="1">
      <alignment wrapText="1"/>
    </xf>
    <xf numFmtId="164" fontId="0" fillId="2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4" fillId="0" borderId="0" xfId="8" applyFont="1" applyFill="1" applyBorder="1" applyAlignment="1">
      <alignment wrapText="1"/>
    </xf>
    <xf numFmtId="0" fontId="9" fillId="2" borderId="0" xfId="8" applyFont="1" applyFill="1" applyBorder="1" applyAlignment="1">
      <alignment wrapText="1"/>
    </xf>
    <xf numFmtId="0" fontId="22" fillId="0" borderId="2" xfId="8" applyFont="1" applyFill="1" applyBorder="1" applyAlignment="1">
      <alignment wrapText="1"/>
    </xf>
    <xf numFmtId="3" fontId="9" fillId="0" borderId="2" xfId="8" applyNumberFormat="1" applyFont="1" applyFill="1" applyBorder="1" applyAlignment="1">
      <alignment horizontal="center"/>
    </xf>
    <xf numFmtId="3" fontId="17" fillId="0" borderId="2" xfId="8" applyNumberFormat="1" applyFont="1" applyFill="1" applyBorder="1" applyAlignment="1">
      <alignment horizontal="center" wrapText="1"/>
    </xf>
    <xf numFmtId="3" fontId="17" fillId="0" borderId="2" xfId="8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3" fontId="9" fillId="2" borderId="2" xfId="8" applyNumberFormat="1" applyFont="1" applyFill="1" applyBorder="1" applyAlignment="1">
      <alignment horizontal="center"/>
    </xf>
    <xf numFmtId="3" fontId="17" fillId="2" borderId="2" xfId="8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9" fillId="2" borderId="2" xfId="8" applyFont="1" applyFill="1" applyBorder="1" applyAlignment="1">
      <alignment wrapText="1"/>
    </xf>
    <xf numFmtId="0" fontId="22" fillId="0" borderId="5" xfId="8" applyFont="1" applyFill="1" applyBorder="1" applyAlignment="1">
      <alignment wrapText="1"/>
    </xf>
    <xf numFmtId="3" fontId="9" fillId="0" borderId="5" xfId="8" applyNumberFormat="1" applyFont="1" applyFill="1" applyBorder="1" applyAlignment="1">
      <alignment horizontal="center"/>
    </xf>
    <xf numFmtId="3" fontId="17" fillId="0" borderId="5" xfId="8" applyNumberFormat="1" applyFont="1" applyFill="1" applyBorder="1" applyAlignment="1">
      <alignment horizontal="center"/>
    </xf>
    <xf numFmtId="3" fontId="17" fillId="0" borderId="5" xfId="8" applyNumberFormat="1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/>
    </xf>
    <xf numFmtId="0" fontId="21" fillId="0" borderId="0" xfId="8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9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Top Counties by Origins" xfId="8" xr:uid="{04418CFC-F8E1-49B9-814D-A0B4A66E9D94}"/>
    <cellStyle name="Normal_TOP ORIGIN BY COUNTY" xfId="7" xr:uid="{785D3430-8DA0-4C84-AD95-B697A34B99AA}"/>
    <cellStyle name="Normal_TOP ORIGIN BY COUNTY_1" xfId="6" xr:uid="{956D6A3E-08F2-4720-9395-A8E4C1D33621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9" customWidth="1"/>
    <col min="2" max="2" width="9.7265625" style="73" customWidth="1"/>
    <col min="3" max="4" width="9.7265625" style="72" customWidth="1"/>
    <col min="5" max="5" width="5.26953125" style="73" bestFit="1" customWidth="1"/>
    <col min="6" max="6" width="11.90625" style="74" customWidth="1"/>
    <col min="7" max="7" width="7.6328125" style="74" customWidth="1"/>
    <col min="8" max="8" width="7" style="9" customWidth="1"/>
    <col min="9" max="9" width="12.90625" style="9" customWidth="1"/>
    <col min="10" max="10" width="15.54296875" style="75" customWidth="1"/>
    <col min="11" max="11" width="11" style="76" bestFit="1" customWidth="1"/>
    <col min="12" max="12" width="6.26953125" style="74" customWidth="1"/>
    <col min="13" max="13" width="14.36328125" style="74" customWidth="1"/>
    <col min="14" max="14" width="13.08984375" style="75" customWidth="1"/>
    <col min="15" max="15" width="11.54296875" style="74" customWidth="1"/>
    <col min="16" max="16" width="10.81640625" style="74" customWidth="1"/>
    <col min="17" max="17" width="12.7265625" style="74" customWidth="1"/>
    <col min="18" max="18" width="9.453125" style="74" customWidth="1"/>
    <col min="19" max="19" width="14.1796875" style="74" customWidth="1"/>
    <col min="20" max="20" width="14.36328125" style="9" customWidth="1"/>
    <col min="21" max="16384" width="50.453125" style="9"/>
  </cols>
  <sheetData>
    <row r="1" spans="1:15" x14ac:dyDescent="0.35">
      <c r="B1" s="71" t="s">
        <v>64</v>
      </c>
      <c r="C1" s="9"/>
      <c r="D1" s="9"/>
    </row>
    <row r="2" spans="1:15" x14ac:dyDescent="0.35">
      <c r="B2" s="73" t="s">
        <v>61</v>
      </c>
      <c r="C2" s="74">
        <v>2019</v>
      </c>
      <c r="D2" s="2">
        <v>1660</v>
      </c>
    </row>
    <row r="3" spans="1:15" x14ac:dyDescent="0.35">
      <c r="B3" s="73" t="s">
        <v>62</v>
      </c>
      <c r="C3" s="74">
        <v>2019</v>
      </c>
      <c r="D3" s="2">
        <v>1172</v>
      </c>
      <c r="E3" s="2"/>
    </row>
    <row r="4" spans="1:15" ht="20.5" customHeight="1" thickBot="1" x14ac:dyDescent="0.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52" t="s">
        <v>65</v>
      </c>
      <c r="M4" s="152"/>
      <c r="N4" s="152"/>
      <c r="O4" s="9"/>
    </row>
    <row r="5" spans="1:15" ht="22.5" customHeight="1" x14ac:dyDescent="0.3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3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3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3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3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3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3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45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45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45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45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45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45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10" customHeight="1" x14ac:dyDescent="0.35">
      <c r="D18" s="70"/>
    </row>
    <row r="19" spans="2:20" ht="22.5" customHeight="1" x14ac:dyDescent="0.45">
      <c r="D19" s="70"/>
      <c r="H19" s="152" t="s">
        <v>66</v>
      </c>
      <c r="I19" s="152"/>
      <c r="J19" s="152"/>
      <c r="K19" s="85" t="s">
        <v>70</v>
      </c>
      <c r="M19" s="152" t="s">
        <v>66</v>
      </c>
      <c r="N19" s="152"/>
      <c r="O19" s="152"/>
      <c r="P19" s="85" t="s">
        <v>70</v>
      </c>
      <c r="Q19" s="152" t="s">
        <v>66</v>
      </c>
      <c r="R19" s="152"/>
      <c r="S19" s="152"/>
      <c r="T19" s="85" t="s">
        <v>70</v>
      </c>
    </row>
    <row r="20" spans="2:20" ht="19.5" customHeight="1" x14ac:dyDescent="0.45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45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45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3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3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3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3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3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3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3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3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3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45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5" customHeight="1" x14ac:dyDescent="0.35">
      <c r="J33" s="5"/>
      <c r="N33" s="74"/>
    </row>
    <row r="34" spans="2:19" ht="19" customHeight="1" x14ac:dyDescent="0.35"/>
    <row r="35" spans="2:19" ht="19" customHeight="1" x14ac:dyDescent="0.35"/>
    <row r="36" spans="2:19" s="8" customFormat="1" ht="19.5" customHeight="1" x14ac:dyDescent="0.3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9709-10E8-46FD-8E6B-C1A237B4B677}">
  <dimension ref="A1:N89"/>
  <sheetViews>
    <sheetView showGridLines="0" tabSelected="1" zoomScale="80" zoomScaleNormal="80" workbookViewId="0">
      <pane ySplit="6" topLeftCell="A7" activePane="bottomLeft" state="frozen"/>
      <selection pane="bottomLeft" activeCell="O17" sqref="O17"/>
    </sheetView>
  </sheetViews>
  <sheetFormatPr defaultColWidth="33.26953125" defaultRowHeight="14.5" x14ac:dyDescent="0.35"/>
  <cols>
    <col min="1" max="1" width="21" style="3" customWidth="1"/>
    <col min="2" max="2" width="10" style="1" bestFit="1" customWidth="1"/>
    <col min="3" max="3" width="8.08984375" style="1" bestFit="1" customWidth="1"/>
    <col min="4" max="4" width="6.81640625" style="1" bestFit="1" customWidth="1"/>
    <col min="5" max="5" width="14.54296875" style="1" bestFit="1" customWidth="1"/>
    <col min="6" max="6" width="5.7265625" style="1" bestFit="1" customWidth="1"/>
    <col min="7" max="7" width="11.90625" style="1" bestFit="1" customWidth="1"/>
    <col min="8" max="8" width="8.08984375" style="1" bestFit="1" customWidth="1"/>
    <col min="9" max="9" width="11.90625" style="1" bestFit="1" customWidth="1"/>
    <col min="10" max="10" width="12.26953125" style="1" customWidth="1"/>
    <col min="11" max="11" width="6.81640625" style="1" bestFit="1" customWidth="1"/>
    <col min="12" max="12" width="10.6328125" style="1" customWidth="1"/>
    <col min="13" max="13" width="8.08984375" style="99" customWidth="1"/>
    <col min="14" max="14" width="7.6328125" customWidth="1"/>
  </cols>
  <sheetData>
    <row r="1" spans="1:13" ht="18.5" x14ac:dyDescent="0.45">
      <c r="A1" s="153" t="s">
        <v>46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8.5" x14ac:dyDescent="0.45">
      <c r="A2" s="153" t="s">
        <v>143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8.5" x14ac:dyDescent="0.45">
      <c r="A3" s="153" t="s">
        <v>118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18.5" x14ac:dyDescent="0.45">
      <c r="A4" s="153" t="s">
        <v>142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9" customHeight="1" x14ac:dyDescent="0.35">
      <c r="A5" s="104"/>
      <c r="B5" s="112"/>
      <c r="C5" s="112"/>
      <c r="D5" s="112"/>
      <c r="E5" s="113"/>
      <c r="F5" s="112"/>
      <c r="G5" s="112"/>
      <c r="H5" s="112"/>
      <c r="I5" s="112"/>
      <c r="J5" s="112"/>
      <c r="K5" s="114"/>
      <c r="L5" s="114"/>
      <c r="M5" s="115"/>
    </row>
    <row r="6" spans="1:13" s="10" customFormat="1" ht="15" thickBot="1" x14ac:dyDescent="0.4">
      <c r="A6" s="102" t="s">
        <v>74</v>
      </c>
      <c r="B6" s="117" t="s">
        <v>20</v>
      </c>
      <c r="C6" s="117" t="s">
        <v>23</v>
      </c>
      <c r="D6" s="117" t="s">
        <v>19</v>
      </c>
      <c r="E6" s="117" t="s">
        <v>17</v>
      </c>
      <c r="F6" s="117" t="s">
        <v>97</v>
      </c>
      <c r="G6" s="117" t="s">
        <v>16</v>
      </c>
      <c r="H6" s="117" t="s">
        <v>21</v>
      </c>
      <c r="I6" s="117" t="s">
        <v>18</v>
      </c>
      <c r="J6" s="117" t="s">
        <v>103</v>
      </c>
      <c r="K6" s="103" t="s">
        <v>45</v>
      </c>
      <c r="L6" s="103" t="s">
        <v>0</v>
      </c>
      <c r="M6" s="100" t="s">
        <v>13</v>
      </c>
    </row>
    <row r="7" spans="1:13" s="10" customFormat="1" ht="8.5" customHeight="1" x14ac:dyDescent="0.35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20"/>
      <c r="L7" s="120"/>
      <c r="M7" s="121"/>
    </row>
    <row r="8" spans="1:13" s="10" customFormat="1" x14ac:dyDescent="0.35">
      <c r="A8" s="126" t="s">
        <v>37</v>
      </c>
      <c r="B8" s="127">
        <v>6</v>
      </c>
      <c r="C8" s="127">
        <v>0</v>
      </c>
      <c r="D8" s="127">
        <v>163</v>
      </c>
      <c r="E8" s="127">
        <v>73</v>
      </c>
      <c r="F8" s="127">
        <v>2</v>
      </c>
      <c r="G8" s="127">
        <v>5</v>
      </c>
      <c r="H8" s="127">
        <v>42</v>
      </c>
      <c r="I8" s="127">
        <v>1</v>
      </c>
      <c r="J8" s="127">
        <v>18</v>
      </c>
      <c r="K8" s="127">
        <v>43</v>
      </c>
      <c r="L8" s="127">
        <f>SUM(B8:K8)</f>
        <v>353</v>
      </c>
      <c r="M8" s="128">
        <f t="shared" ref="M8:M39" si="0">(L8/L$87)</f>
        <v>2.0418787598334106E-3</v>
      </c>
    </row>
    <row r="9" spans="1:13" s="10" customFormat="1" x14ac:dyDescent="0.35">
      <c r="A9" s="118" t="s">
        <v>104</v>
      </c>
      <c r="B9" s="122">
        <v>0</v>
      </c>
      <c r="C9" s="122">
        <v>0</v>
      </c>
      <c r="D9" s="122">
        <v>1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2</v>
      </c>
      <c r="K9" s="122">
        <v>0</v>
      </c>
      <c r="L9" s="122">
        <f t="shared" ref="L9:L85" si="1">SUM(B9:K9)</f>
        <v>3</v>
      </c>
      <c r="M9" s="121">
        <f t="shared" si="0"/>
        <v>1.7353077279037483E-5</v>
      </c>
    </row>
    <row r="10" spans="1:13" s="10" customFormat="1" x14ac:dyDescent="0.35">
      <c r="A10" s="126" t="s">
        <v>105</v>
      </c>
      <c r="B10" s="127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1</v>
      </c>
      <c r="H10" s="127">
        <v>0</v>
      </c>
      <c r="I10" s="127">
        <v>1</v>
      </c>
      <c r="J10" s="127">
        <v>0</v>
      </c>
      <c r="K10" s="127">
        <v>0</v>
      </c>
      <c r="L10" s="127">
        <f t="shared" si="1"/>
        <v>2</v>
      </c>
      <c r="M10" s="128">
        <f t="shared" si="0"/>
        <v>1.1568718186024989E-5</v>
      </c>
    </row>
    <row r="11" spans="1:13" s="10" customFormat="1" x14ac:dyDescent="0.35">
      <c r="A11" s="118" t="s">
        <v>119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1</v>
      </c>
      <c r="H11" s="122">
        <v>0</v>
      </c>
      <c r="I11" s="122">
        <v>0</v>
      </c>
      <c r="J11" s="122">
        <v>0</v>
      </c>
      <c r="K11" s="122">
        <v>0</v>
      </c>
      <c r="L11" s="122">
        <f t="shared" si="1"/>
        <v>1</v>
      </c>
      <c r="M11" s="121">
        <f t="shared" si="0"/>
        <v>5.7843590930124944E-6</v>
      </c>
    </row>
    <row r="12" spans="1:13" s="10" customFormat="1" x14ac:dyDescent="0.35">
      <c r="A12" s="126" t="s">
        <v>120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3</v>
      </c>
      <c r="L12" s="127">
        <f t="shared" si="1"/>
        <v>3</v>
      </c>
      <c r="M12" s="128">
        <f t="shared" si="0"/>
        <v>1.7353077279037483E-5</v>
      </c>
    </row>
    <row r="13" spans="1:13" s="10" customFormat="1" x14ac:dyDescent="0.35">
      <c r="A13" s="118" t="s">
        <v>121</v>
      </c>
      <c r="B13" s="122">
        <v>0</v>
      </c>
      <c r="C13" s="122">
        <v>0</v>
      </c>
      <c r="D13" s="122">
        <v>5</v>
      </c>
      <c r="E13" s="122">
        <v>0</v>
      </c>
      <c r="F13" s="122">
        <v>0</v>
      </c>
      <c r="G13" s="122">
        <v>0</v>
      </c>
      <c r="H13" s="122">
        <v>0</v>
      </c>
      <c r="I13" s="122">
        <v>1</v>
      </c>
      <c r="J13" s="122">
        <v>0</v>
      </c>
      <c r="K13" s="122">
        <v>2</v>
      </c>
      <c r="L13" s="122">
        <f t="shared" si="1"/>
        <v>8</v>
      </c>
      <c r="M13" s="121">
        <f t="shared" si="0"/>
        <v>4.6274872744099955E-5</v>
      </c>
    </row>
    <row r="14" spans="1:13" s="10" customFormat="1" x14ac:dyDescent="0.35">
      <c r="A14" s="126" t="s">
        <v>98</v>
      </c>
      <c r="B14" s="127">
        <v>0</v>
      </c>
      <c r="C14" s="127">
        <v>0</v>
      </c>
      <c r="D14" s="127">
        <v>0</v>
      </c>
      <c r="E14" s="127">
        <v>1</v>
      </c>
      <c r="F14" s="127">
        <v>0</v>
      </c>
      <c r="G14" s="127">
        <v>1</v>
      </c>
      <c r="H14" s="127">
        <v>0</v>
      </c>
      <c r="I14" s="127">
        <v>0</v>
      </c>
      <c r="J14" s="127">
        <v>1</v>
      </c>
      <c r="K14" s="127">
        <v>0</v>
      </c>
      <c r="L14" s="127">
        <f t="shared" si="1"/>
        <v>3</v>
      </c>
      <c r="M14" s="128">
        <f t="shared" si="0"/>
        <v>1.7353077279037483E-5</v>
      </c>
    </row>
    <row r="15" spans="1:13" s="10" customFormat="1" x14ac:dyDescent="0.35">
      <c r="A15" s="118" t="s">
        <v>75</v>
      </c>
      <c r="B15" s="122">
        <v>71</v>
      </c>
      <c r="C15" s="122">
        <v>6</v>
      </c>
      <c r="D15" s="122">
        <v>5</v>
      </c>
      <c r="E15" s="122">
        <v>4</v>
      </c>
      <c r="F15" s="122">
        <v>6</v>
      </c>
      <c r="G15" s="122">
        <v>18</v>
      </c>
      <c r="H15" s="122">
        <v>99</v>
      </c>
      <c r="I15" s="122">
        <v>66</v>
      </c>
      <c r="J15" s="122">
        <v>0</v>
      </c>
      <c r="K15" s="122">
        <v>32</v>
      </c>
      <c r="L15" s="122">
        <f t="shared" si="1"/>
        <v>307</v>
      </c>
      <c r="M15" s="121">
        <f t="shared" si="0"/>
        <v>1.7757982415548357E-3</v>
      </c>
    </row>
    <row r="16" spans="1:13" s="10" customFormat="1" x14ac:dyDescent="0.35">
      <c r="A16" s="126" t="s">
        <v>122</v>
      </c>
      <c r="B16" s="127">
        <v>0</v>
      </c>
      <c r="C16" s="127">
        <v>0</v>
      </c>
      <c r="D16" s="127">
        <v>0</v>
      </c>
      <c r="E16" s="127">
        <v>3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f t="shared" si="1"/>
        <v>3</v>
      </c>
      <c r="M16" s="128">
        <f t="shared" si="0"/>
        <v>1.7353077279037483E-5</v>
      </c>
    </row>
    <row r="17" spans="1:13" s="10" customFormat="1" x14ac:dyDescent="0.35">
      <c r="A17" s="118" t="s">
        <v>76</v>
      </c>
      <c r="B17" s="122">
        <v>0</v>
      </c>
      <c r="C17" s="122">
        <v>0</v>
      </c>
      <c r="D17" s="122">
        <v>1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1</v>
      </c>
      <c r="K17" s="122">
        <v>0</v>
      </c>
      <c r="L17" s="122">
        <f t="shared" si="1"/>
        <v>2</v>
      </c>
      <c r="M17" s="121">
        <f t="shared" si="0"/>
        <v>1.1568718186024989E-5</v>
      </c>
    </row>
    <row r="18" spans="1:13" s="10" customFormat="1" x14ac:dyDescent="0.35">
      <c r="A18" s="126" t="s">
        <v>123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1</v>
      </c>
      <c r="I18" s="127">
        <v>0</v>
      </c>
      <c r="J18" s="127">
        <v>0</v>
      </c>
      <c r="K18" s="127">
        <v>1</v>
      </c>
      <c r="L18" s="127">
        <f t="shared" si="1"/>
        <v>2</v>
      </c>
      <c r="M18" s="128">
        <f t="shared" si="0"/>
        <v>1.1568718186024989E-5</v>
      </c>
    </row>
    <row r="19" spans="1:13" s="10" customFormat="1" x14ac:dyDescent="0.35">
      <c r="A19" s="118" t="s">
        <v>147</v>
      </c>
      <c r="B19" s="122">
        <v>0</v>
      </c>
      <c r="C19" s="122">
        <v>0</v>
      </c>
      <c r="D19" s="122">
        <v>11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6</v>
      </c>
      <c r="K19" s="122">
        <v>0</v>
      </c>
      <c r="L19" s="122">
        <f t="shared" si="1"/>
        <v>17</v>
      </c>
      <c r="M19" s="121">
        <f t="shared" si="0"/>
        <v>9.8334104581212408E-5</v>
      </c>
    </row>
    <row r="20" spans="1:13" s="10" customFormat="1" x14ac:dyDescent="0.35">
      <c r="A20" s="126" t="s">
        <v>124</v>
      </c>
      <c r="B20" s="127">
        <v>0</v>
      </c>
      <c r="C20" s="127"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4</v>
      </c>
      <c r="K20" s="127">
        <v>0</v>
      </c>
      <c r="L20" s="127">
        <f t="shared" si="1"/>
        <v>4</v>
      </c>
      <c r="M20" s="128">
        <f t="shared" si="0"/>
        <v>2.3137436372049977E-5</v>
      </c>
    </row>
    <row r="21" spans="1:13" s="10" customFormat="1" x14ac:dyDescent="0.35">
      <c r="A21" s="118" t="s">
        <v>77</v>
      </c>
      <c r="B21" s="122">
        <v>89</v>
      </c>
      <c r="C21" s="122">
        <v>15</v>
      </c>
      <c r="D21" s="122">
        <v>1</v>
      </c>
      <c r="E21" s="122">
        <v>6</v>
      </c>
      <c r="F21" s="122">
        <v>4</v>
      </c>
      <c r="G21" s="122">
        <v>24</v>
      </c>
      <c r="H21" s="122">
        <v>129</v>
      </c>
      <c r="I21" s="122">
        <v>95</v>
      </c>
      <c r="J21" s="122">
        <v>2</v>
      </c>
      <c r="K21" s="122">
        <v>28</v>
      </c>
      <c r="L21" s="122">
        <f t="shared" si="1"/>
        <v>393</v>
      </c>
      <c r="M21" s="121">
        <f t="shared" si="0"/>
        <v>2.2732531235539104E-3</v>
      </c>
    </row>
    <row r="22" spans="1:13" s="10" customFormat="1" x14ac:dyDescent="0.35">
      <c r="A22" s="126" t="s">
        <v>38</v>
      </c>
      <c r="B22" s="127">
        <v>20</v>
      </c>
      <c r="C22" s="127">
        <v>0</v>
      </c>
      <c r="D22" s="127">
        <v>7</v>
      </c>
      <c r="E22" s="127">
        <v>22</v>
      </c>
      <c r="F22" s="127">
        <v>0</v>
      </c>
      <c r="G22" s="127">
        <v>15</v>
      </c>
      <c r="H22" s="127">
        <v>10</v>
      </c>
      <c r="I22" s="127">
        <v>3</v>
      </c>
      <c r="J22" s="127">
        <v>18</v>
      </c>
      <c r="K22" s="127">
        <v>61</v>
      </c>
      <c r="L22" s="127">
        <f t="shared" si="1"/>
        <v>156</v>
      </c>
      <c r="M22" s="128">
        <f t="shared" si="0"/>
        <v>9.0236001850994905E-4</v>
      </c>
    </row>
    <row r="23" spans="1:13" s="10" customFormat="1" x14ac:dyDescent="0.35">
      <c r="A23" s="118" t="s">
        <v>41</v>
      </c>
      <c r="B23" s="122">
        <v>0</v>
      </c>
      <c r="C23" s="122">
        <v>0</v>
      </c>
      <c r="D23" s="122">
        <v>3</v>
      </c>
      <c r="E23" s="122">
        <v>21</v>
      </c>
      <c r="F23" s="122">
        <v>0</v>
      </c>
      <c r="G23" s="122">
        <v>0</v>
      </c>
      <c r="H23" s="122">
        <v>6</v>
      </c>
      <c r="I23" s="122">
        <v>0</v>
      </c>
      <c r="J23" s="122">
        <v>6</v>
      </c>
      <c r="K23" s="122">
        <v>25</v>
      </c>
      <c r="L23" s="122">
        <f t="shared" si="1"/>
        <v>61</v>
      </c>
      <c r="M23" s="121">
        <f t="shared" si="0"/>
        <v>3.5284590467376213E-4</v>
      </c>
    </row>
    <row r="24" spans="1:13" s="10" customFormat="1" x14ac:dyDescent="0.35">
      <c r="A24" s="126" t="s">
        <v>125</v>
      </c>
      <c r="B24" s="127">
        <v>1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f t="shared" si="1"/>
        <v>1</v>
      </c>
      <c r="M24" s="128">
        <f t="shared" si="0"/>
        <v>5.7843590930124944E-6</v>
      </c>
    </row>
    <row r="25" spans="1:13" s="38" customFormat="1" ht="14.5" customHeight="1" x14ac:dyDescent="0.35">
      <c r="A25" s="101" t="s">
        <v>126</v>
      </c>
      <c r="B25" s="122">
        <v>0</v>
      </c>
      <c r="C25" s="122">
        <v>0</v>
      </c>
      <c r="D25" s="122">
        <v>0</v>
      </c>
      <c r="E25" s="122">
        <v>0</v>
      </c>
      <c r="F25" s="133">
        <v>0</v>
      </c>
      <c r="G25" s="133">
        <v>1</v>
      </c>
      <c r="H25" s="122">
        <v>0</v>
      </c>
      <c r="I25" s="122">
        <v>0</v>
      </c>
      <c r="J25" s="122">
        <v>0</v>
      </c>
      <c r="K25" s="122">
        <v>0</v>
      </c>
      <c r="L25" s="124">
        <f t="shared" si="1"/>
        <v>1</v>
      </c>
      <c r="M25" s="134">
        <f t="shared" si="0"/>
        <v>5.7843590930124944E-6</v>
      </c>
    </row>
    <row r="26" spans="1:13" s="38" customFormat="1" ht="14.5" customHeight="1" x14ac:dyDescent="0.35">
      <c r="A26" s="107" t="s">
        <v>39</v>
      </c>
      <c r="B26" s="129">
        <v>3776</v>
      </c>
      <c r="C26" s="129">
        <v>3050</v>
      </c>
      <c r="D26" s="129">
        <v>2806</v>
      </c>
      <c r="E26" s="129">
        <v>13473</v>
      </c>
      <c r="F26" s="129">
        <v>5370</v>
      </c>
      <c r="G26" s="129">
        <v>63495</v>
      </c>
      <c r="H26" s="129">
        <v>2733</v>
      </c>
      <c r="I26" s="129">
        <v>5622</v>
      </c>
      <c r="J26" s="129">
        <v>1581</v>
      </c>
      <c r="K26" s="130">
        <v>10319</v>
      </c>
      <c r="L26" s="130">
        <f t="shared" si="1"/>
        <v>112225</v>
      </c>
      <c r="M26" s="125">
        <f t="shared" si="0"/>
        <v>0.64914969921332721</v>
      </c>
    </row>
    <row r="27" spans="1:13" s="38" customFormat="1" ht="14.5" customHeight="1" x14ac:dyDescent="0.35">
      <c r="A27" s="101" t="s">
        <v>106</v>
      </c>
      <c r="B27" s="122">
        <v>0</v>
      </c>
      <c r="C27" s="122">
        <v>0</v>
      </c>
      <c r="D27" s="133">
        <v>1</v>
      </c>
      <c r="E27" s="122">
        <v>0</v>
      </c>
      <c r="F27" s="133">
        <v>0</v>
      </c>
      <c r="G27" s="133">
        <v>1</v>
      </c>
      <c r="H27" s="122">
        <v>0</v>
      </c>
      <c r="I27" s="122">
        <v>0</v>
      </c>
      <c r="J27" s="122">
        <v>0</v>
      </c>
      <c r="K27" s="124">
        <v>1</v>
      </c>
      <c r="L27" s="124">
        <f t="shared" si="1"/>
        <v>3</v>
      </c>
      <c r="M27" s="134">
        <f t="shared" si="0"/>
        <v>1.7353077279037483E-5</v>
      </c>
    </row>
    <row r="28" spans="1:13" s="38" customFormat="1" ht="14.5" customHeight="1" x14ac:dyDescent="0.35">
      <c r="A28" s="107" t="s">
        <v>99</v>
      </c>
      <c r="B28" s="129">
        <v>1</v>
      </c>
      <c r="C28" s="127">
        <v>0</v>
      </c>
      <c r="D28" s="127">
        <v>0</v>
      </c>
      <c r="E28" s="127">
        <v>0</v>
      </c>
      <c r="F28" s="129">
        <v>0</v>
      </c>
      <c r="G28" s="129">
        <v>0</v>
      </c>
      <c r="H28" s="127">
        <v>0</v>
      </c>
      <c r="I28" s="127">
        <v>0</v>
      </c>
      <c r="J28" s="127">
        <v>0</v>
      </c>
      <c r="K28" s="127">
        <v>0</v>
      </c>
      <c r="L28" s="130">
        <f t="shared" si="1"/>
        <v>1</v>
      </c>
      <c r="M28" s="125">
        <f t="shared" si="0"/>
        <v>5.7843590930124944E-6</v>
      </c>
    </row>
    <row r="29" spans="1:13" s="38" customFormat="1" ht="14.5" customHeight="1" x14ac:dyDescent="0.35">
      <c r="A29" s="135" t="s">
        <v>107</v>
      </c>
      <c r="B29" s="122">
        <v>0</v>
      </c>
      <c r="C29" s="122">
        <v>0</v>
      </c>
      <c r="D29" s="133">
        <v>25</v>
      </c>
      <c r="E29" s="133">
        <v>12</v>
      </c>
      <c r="F29" s="133">
        <v>0</v>
      </c>
      <c r="G29" s="133">
        <v>0</v>
      </c>
      <c r="H29" s="133">
        <v>3</v>
      </c>
      <c r="I29" s="122">
        <v>0</v>
      </c>
      <c r="J29" s="133">
        <v>4</v>
      </c>
      <c r="K29" s="124">
        <v>50</v>
      </c>
      <c r="L29" s="124">
        <f t="shared" si="1"/>
        <v>94</v>
      </c>
      <c r="M29" s="134">
        <f t="shared" si="0"/>
        <v>5.4372975474317449E-4</v>
      </c>
    </row>
    <row r="30" spans="1:13" s="38" customFormat="1" ht="14.5" customHeight="1" x14ac:dyDescent="0.35">
      <c r="A30" s="136" t="s">
        <v>144</v>
      </c>
      <c r="B30" s="129">
        <v>1</v>
      </c>
      <c r="C30" s="127">
        <v>0</v>
      </c>
      <c r="D30" s="129">
        <v>1</v>
      </c>
      <c r="E30" s="127">
        <v>0</v>
      </c>
      <c r="F30" s="129">
        <v>0</v>
      </c>
      <c r="G30" s="129">
        <v>0</v>
      </c>
      <c r="H30" s="129">
        <v>2</v>
      </c>
      <c r="I30" s="129">
        <v>1</v>
      </c>
      <c r="J30" s="127">
        <v>0</v>
      </c>
      <c r="K30" s="130">
        <v>3</v>
      </c>
      <c r="L30" s="130">
        <f t="shared" si="1"/>
        <v>8</v>
      </c>
      <c r="M30" s="125">
        <f t="shared" si="0"/>
        <v>4.6274872744099955E-5</v>
      </c>
    </row>
    <row r="31" spans="1:13" s="38" customFormat="1" ht="14.5" customHeight="1" x14ac:dyDescent="0.35">
      <c r="A31" s="101" t="s">
        <v>78</v>
      </c>
      <c r="B31" s="122">
        <v>0</v>
      </c>
      <c r="C31" s="133">
        <v>1</v>
      </c>
      <c r="D31" s="122">
        <v>0</v>
      </c>
      <c r="E31" s="133">
        <v>4</v>
      </c>
      <c r="F31" s="133">
        <v>0</v>
      </c>
      <c r="G31" s="133">
        <v>1</v>
      </c>
      <c r="H31" s="133">
        <v>3</v>
      </c>
      <c r="I31" s="133">
        <v>1</v>
      </c>
      <c r="J31" s="133">
        <v>2</v>
      </c>
      <c r="K31" s="124">
        <v>2</v>
      </c>
      <c r="L31" s="124">
        <f t="shared" si="1"/>
        <v>14</v>
      </c>
      <c r="M31" s="134">
        <f t="shared" si="0"/>
        <v>8.0981027302174914E-5</v>
      </c>
    </row>
    <row r="32" spans="1:13" s="38" customFormat="1" ht="14.5" customHeight="1" x14ac:dyDescent="0.35">
      <c r="A32" s="107" t="s">
        <v>79</v>
      </c>
      <c r="B32" s="127">
        <v>0</v>
      </c>
      <c r="C32" s="127">
        <v>0</v>
      </c>
      <c r="D32" s="127">
        <v>0</v>
      </c>
      <c r="E32" s="129">
        <v>4</v>
      </c>
      <c r="F32" s="129">
        <v>0</v>
      </c>
      <c r="G32" s="129">
        <v>0</v>
      </c>
      <c r="H32" s="127">
        <v>0</v>
      </c>
      <c r="I32" s="127">
        <v>0</v>
      </c>
      <c r="J32" s="129">
        <v>23</v>
      </c>
      <c r="K32" s="130">
        <v>18</v>
      </c>
      <c r="L32" s="130">
        <f t="shared" si="1"/>
        <v>45</v>
      </c>
      <c r="M32" s="125">
        <f t="shared" si="0"/>
        <v>2.6029615918556222E-4</v>
      </c>
    </row>
    <row r="33" spans="1:14" s="38" customFormat="1" ht="14.5" customHeight="1" x14ac:dyDescent="0.35">
      <c r="A33" s="101" t="s">
        <v>73</v>
      </c>
      <c r="B33" s="133">
        <v>1</v>
      </c>
      <c r="C33" s="122">
        <v>0</v>
      </c>
      <c r="D33" s="133">
        <v>9</v>
      </c>
      <c r="E33" s="133">
        <v>23</v>
      </c>
      <c r="F33" s="133">
        <v>0</v>
      </c>
      <c r="G33" s="133">
        <v>6</v>
      </c>
      <c r="H33" s="133">
        <v>5</v>
      </c>
      <c r="I33" s="122">
        <v>0</v>
      </c>
      <c r="J33" s="133">
        <v>23</v>
      </c>
      <c r="K33" s="124">
        <v>7</v>
      </c>
      <c r="L33" s="124">
        <f t="shared" si="1"/>
        <v>74</v>
      </c>
      <c r="M33" s="134">
        <f t="shared" si="0"/>
        <v>4.2804257288292459E-4</v>
      </c>
    </row>
    <row r="34" spans="1:14" s="38" customFormat="1" ht="14.5" customHeight="1" x14ac:dyDescent="0.35">
      <c r="A34" s="107" t="s">
        <v>80</v>
      </c>
      <c r="B34" s="127">
        <v>0</v>
      </c>
      <c r="C34" s="127">
        <v>0</v>
      </c>
      <c r="D34" s="127">
        <v>0</v>
      </c>
      <c r="E34" s="127">
        <v>0</v>
      </c>
      <c r="F34" s="41">
        <v>0</v>
      </c>
      <c r="G34" s="41">
        <v>0</v>
      </c>
      <c r="H34" s="127">
        <v>0</v>
      </c>
      <c r="I34" s="127">
        <v>0</v>
      </c>
      <c r="J34" s="41">
        <v>5</v>
      </c>
      <c r="K34" s="127">
        <v>0</v>
      </c>
      <c r="L34" s="130">
        <f t="shared" si="1"/>
        <v>5</v>
      </c>
      <c r="M34" s="132">
        <f t="shared" si="0"/>
        <v>2.8921795465062472E-5</v>
      </c>
    </row>
    <row r="35" spans="1:14" s="38" customFormat="1" ht="15" thickBot="1" x14ac:dyDescent="0.4">
      <c r="A35" s="137" t="s">
        <v>81</v>
      </c>
      <c r="B35" s="138">
        <v>0</v>
      </c>
      <c r="C35" s="138">
        <v>0</v>
      </c>
      <c r="D35" s="138">
        <v>0</v>
      </c>
      <c r="E35" s="138">
        <v>0</v>
      </c>
      <c r="F35" s="139">
        <v>0</v>
      </c>
      <c r="G35" s="140">
        <v>0</v>
      </c>
      <c r="H35" s="138">
        <v>0</v>
      </c>
      <c r="I35" s="138">
        <v>0</v>
      </c>
      <c r="J35" s="140">
        <v>1</v>
      </c>
      <c r="K35" s="138">
        <v>0</v>
      </c>
      <c r="L35" s="140">
        <f t="shared" si="1"/>
        <v>1</v>
      </c>
      <c r="M35" s="141">
        <f t="shared" si="0"/>
        <v>5.7843590930124944E-6</v>
      </c>
      <c r="N35" s="10"/>
    </row>
    <row r="36" spans="1:14" s="38" customFormat="1" x14ac:dyDescent="0.35">
      <c r="A36" s="107" t="s">
        <v>82</v>
      </c>
      <c r="B36" s="109">
        <v>1</v>
      </c>
      <c r="C36" s="109">
        <v>7</v>
      </c>
      <c r="D36" s="108">
        <v>9</v>
      </c>
      <c r="E36" s="109">
        <v>19</v>
      </c>
      <c r="F36" s="109">
        <v>4</v>
      </c>
      <c r="G36" s="109">
        <v>18</v>
      </c>
      <c r="H36" s="109">
        <v>16</v>
      </c>
      <c r="I36" s="109">
        <v>12</v>
      </c>
      <c r="J36" s="109">
        <v>11</v>
      </c>
      <c r="K36" s="109">
        <v>39</v>
      </c>
      <c r="L36" s="109">
        <f t="shared" si="1"/>
        <v>136</v>
      </c>
      <c r="M36" s="98">
        <f t="shared" si="0"/>
        <v>7.8667283664969926E-4</v>
      </c>
    </row>
    <row r="37" spans="1:14" s="38" customFormat="1" x14ac:dyDescent="0.35">
      <c r="A37" s="101" t="s">
        <v>127</v>
      </c>
      <c r="B37" s="110">
        <v>1</v>
      </c>
      <c r="C37" s="122">
        <v>0</v>
      </c>
      <c r="D37" s="122">
        <v>0</v>
      </c>
      <c r="E37" s="122">
        <v>0</v>
      </c>
      <c r="F37" s="110">
        <v>0</v>
      </c>
      <c r="G37" s="110">
        <v>0</v>
      </c>
      <c r="H37" s="122">
        <v>0</v>
      </c>
      <c r="I37" s="122">
        <v>0</v>
      </c>
      <c r="J37" s="122">
        <v>0</v>
      </c>
      <c r="K37" s="122">
        <v>0</v>
      </c>
      <c r="L37" s="110">
        <f t="shared" si="1"/>
        <v>1</v>
      </c>
      <c r="M37" s="116">
        <f t="shared" si="0"/>
        <v>5.7843590930124944E-6</v>
      </c>
    </row>
    <row r="38" spans="1:14" s="38" customFormat="1" ht="14.5" customHeight="1" x14ac:dyDescent="0.35">
      <c r="A38" s="107" t="s">
        <v>83</v>
      </c>
      <c r="B38" s="109">
        <v>1</v>
      </c>
      <c r="C38" s="127">
        <v>0</v>
      </c>
      <c r="D38" s="127">
        <v>0</v>
      </c>
      <c r="E38" s="127">
        <v>0</v>
      </c>
      <c r="F38" s="108">
        <v>1</v>
      </c>
      <c r="G38" s="109">
        <v>3</v>
      </c>
      <c r="H38" s="109">
        <v>5</v>
      </c>
      <c r="I38" s="109">
        <v>2</v>
      </c>
      <c r="J38" s="127">
        <v>0</v>
      </c>
      <c r="K38" s="127">
        <v>0</v>
      </c>
      <c r="L38" s="109">
        <f t="shared" si="1"/>
        <v>12</v>
      </c>
      <c r="M38" s="98">
        <f t="shared" si="0"/>
        <v>6.9412309116149932E-5</v>
      </c>
    </row>
    <row r="39" spans="1:14" s="38" customFormat="1" ht="14.5" customHeight="1" x14ac:dyDescent="0.35">
      <c r="A39" s="101" t="s">
        <v>40</v>
      </c>
      <c r="B39" s="110">
        <v>10215</v>
      </c>
      <c r="C39" s="110">
        <v>1279</v>
      </c>
      <c r="D39" s="110">
        <v>927</v>
      </c>
      <c r="E39" s="110">
        <v>1454</v>
      </c>
      <c r="F39" s="110">
        <v>2460</v>
      </c>
      <c r="G39" s="105">
        <v>9310</v>
      </c>
      <c r="H39" s="110">
        <v>8270</v>
      </c>
      <c r="I39" s="110">
        <v>10787</v>
      </c>
      <c r="J39" s="110">
        <v>155</v>
      </c>
      <c r="K39" s="110">
        <v>7884</v>
      </c>
      <c r="L39" s="110">
        <f t="shared" si="1"/>
        <v>52741</v>
      </c>
      <c r="M39" s="116">
        <f t="shared" si="0"/>
        <v>0.30507288292457196</v>
      </c>
    </row>
    <row r="40" spans="1:14" s="38" customFormat="1" x14ac:dyDescent="0.35">
      <c r="A40" s="107" t="s">
        <v>84</v>
      </c>
      <c r="B40" s="127">
        <v>0</v>
      </c>
      <c r="C40" s="109">
        <v>3</v>
      </c>
      <c r="D40" s="127">
        <v>0</v>
      </c>
      <c r="E40" s="109">
        <v>22</v>
      </c>
      <c r="F40" s="109">
        <v>0</v>
      </c>
      <c r="G40" s="108">
        <v>12</v>
      </c>
      <c r="H40" s="109">
        <v>3</v>
      </c>
      <c r="I40" s="109">
        <v>6</v>
      </c>
      <c r="J40" s="109">
        <v>18</v>
      </c>
      <c r="K40" s="109">
        <v>3</v>
      </c>
      <c r="L40" s="109">
        <f t="shared" si="1"/>
        <v>67</v>
      </c>
      <c r="M40" s="98">
        <f t="shared" ref="M40:M70" si="2">(L40/L$87)</f>
        <v>3.8755205923183709E-4</v>
      </c>
    </row>
    <row r="41" spans="1:14" s="38" customFormat="1" x14ac:dyDescent="0.35">
      <c r="A41" s="101" t="s">
        <v>100</v>
      </c>
      <c r="B41" s="122">
        <v>0</v>
      </c>
      <c r="C41" s="122">
        <v>0</v>
      </c>
      <c r="D41" s="122">
        <v>0</v>
      </c>
      <c r="E41" s="122">
        <v>0</v>
      </c>
      <c r="F41" s="110">
        <v>0</v>
      </c>
      <c r="G41" s="122">
        <v>0</v>
      </c>
      <c r="H41" s="122">
        <v>0</v>
      </c>
      <c r="I41" s="122">
        <v>0</v>
      </c>
      <c r="J41" s="122">
        <v>0</v>
      </c>
      <c r="K41" s="110">
        <v>1</v>
      </c>
      <c r="L41" s="110">
        <f t="shared" si="1"/>
        <v>1</v>
      </c>
      <c r="M41" s="116">
        <f t="shared" si="2"/>
        <v>5.7843590930124944E-6</v>
      </c>
    </row>
    <row r="42" spans="1:14" s="38" customFormat="1" x14ac:dyDescent="0.35">
      <c r="A42" s="107" t="s">
        <v>85</v>
      </c>
      <c r="B42" s="127">
        <v>0</v>
      </c>
      <c r="C42" s="127">
        <v>0</v>
      </c>
      <c r="D42" s="109">
        <v>6</v>
      </c>
      <c r="E42" s="109">
        <v>2</v>
      </c>
      <c r="F42" s="109">
        <v>0</v>
      </c>
      <c r="G42" s="108">
        <v>1</v>
      </c>
      <c r="H42" s="127">
        <v>0</v>
      </c>
      <c r="I42" s="127">
        <v>0</v>
      </c>
      <c r="J42" s="127">
        <v>0</v>
      </c>
      <c r="K42" s="127">
        <v>0</v>
      </c>
      <c r="L42" s="109">
        <f t="shared" si="1"/>
        <v>9</v>
      </c>
      <c r="M42" s="98">
        <f t="shared" si="2"/>
        <v>5.2059231837112446E-5</v>
      </c>
    </row>
    <row r="43" spans="1:14" s="38" customFormat="1" x14ac:dyDescent="0.35">
      <c r="A43" s="101" t="s">
        <v>86</v>
      </c>
      <c r="B43" s="122">
        <v>0</v>
      </c>
      <c r="C43" s="122">
        <v>0</v>
      </c>
      <c r="D43" s="110">
        <v>6</v>
      </c>
      <c r="E43" s="110">
        <v>10</v>
      </c>
      <c r="F43" s="110">
        <v>0</v>
      </c>
      <c r="G43" s="122">
        <v>0</v>
      </c>
      <c r="H43" s="122">
        <v>0</v>
      </c>
      <c r="I43" s="110">
        <v>2</v>
      </c>
      <c r="J43" s="110">
        <v>1</v>
      </c>
      <c r="K43" s="110">
        <v>1</v>
      </c>
      <c r="L43" s="110">
        <f t="shared" si="1"/>
        <v>20</v>
      </c>
      <c r="M43" s="116">
        <f t="shared" si="2"/>
        <v>1.1568718186024989E-4</v>
      </c>
    </row>
    <row r="44" spans="1:14" s="38" customFormat="1" x14ac:dyDescent="0.35">
      <c r="A44" s="107" t="s">
        <v>108</v>
      </c>
      <c r="B44" s="127">
        <v>0</v>
      </c>
      <c r="C44" s="127">
        <v>0</v>
      </c>
      <c r="D44" s="127">
        <v>0</v>
      </c>
      <c r="E44" s="127">
        <v>0</v>
      </c>
      <c r="F44" s="109">
        <v>0</v>
      </c>
      <c r="G44" s="127">
        <v>0</v>
      </c>
      <c r="H44" s="127">
        <v>0</v>
      </c>
      <c r="I44" s="127">
        <v>0</v>
      </c>
      <c r="J44" s="109">
        <v>3</v>
      </c>
      <c r="K44" s="127">
        <v>0</v>
      </c>
      <c r="L44" s="109">
        <f t="shared" si="1"/>
        <v>3</v>
      </c>
      <c r="M44" s="98">
        <f t="shared" si="2"/>
        <v>1.7353077279037483E-5</v>
      </c>
    </row>
    <row r="45" spans="1:14" s="38" customFormat="1" x14ac:dyDescent="0.35">
      <c r="A45" s="101" t="s">
        <v>87</v>
      </c>
      <c r="B45" s="122">
        <v>0</v>
      </c>
      <c r="C45" s="122">
        <v>0</v>
      </c>
      <c r="D45" s="122">
        <v>0</v>
      </c>
      <c r="E45" s="110">
        <v>1</v>
      </c>
      <c r="F45" s="110">
        <v>0</v>
      </c>
      <c r="G45" s="122">
        <v>0</v>
      </c>
      <c r="H45" s="110">
        <v>1</v>
      </c>
      <c r="I45" s="122">
        <v>0</v>
      </c>
      <c r="J45" s="122">
        <v>0</v>
      </c>
      <c r="K45" s="122">
        <v>0</v>
      </c>
      <c r="L45" s="110">
        <f t="shared" si="1"/>
        <v>2</v>
      </c>
      <c r="M45" s="116">
        <f t="shared" si="2"/>
        <v>1.1568718186024989E-5</v>
      </c>
    </row>
    <row r="46" spans="1:14" s="38" customFormat="1" x14ac:dyDescent="0.35">
      <c r="A46" s="107" t="s">
        <v>109</v>
      </c>
      <c r="B46" s="127">
        <v>0</v>
      </c>
      <c r="C46" s="127">
        <v>0</v>
      </c>
      <c r="D46" s="127">
        <v>0</v>
      </c>
      <c r="E46" s="109">
        <v>18</v>
      </c>
      <c r="F46" s="109">
        <v>0</v>
      </c>
      <c r="G46" s="127">
        <v>0</v>
      </c>
      <c r="H46" s="127">
        <v>0</v>
      </c>
      <c r="I46" s="127">
        <v>0</v>
      </c>
      <c r="J46" s="109">
        <v>8</v>
      </c>
      <c r="K46" s="109">
        <v>1</v>
      </c>
      <c r="L46" s="109">
        <f t="shared" si="1"/>
        <v>27</v>
      </c>
      <c r="M46" s="98">
        <f t="shared" si="2"/>
        <v>1.5617769551133734E-4</v>
      </c>
    </row>
    <row r="47" spans="1:14" s="38" customFormat="1" x14ac:dyDescent="0.35">
      <c r="A47" s="101" t="s">
        <v>128</v>
      </c>
      <c r="B47" s="122">
        <v>0</v>
      </c>
      <c r="C47" s="122">
        <v>0</v>
      </c>
      <c r="D47" s="122">
        <v>0</v>
      </c>
      <c r="E47" s="122">
        <v>0</v>
      </c>
      <c r="F47" s="110">
        <v>0</v>
      </c>
      <c r="G47" s="122">
        <v>0</v>
      </c>
      <c r="H47" s="110">
        <v>2</v>
      </c>
      <c r="I47" s="122">
        <v>0</v>
      </c>
      <c r="J47" s="122">
        <v>0</v>
      </c>
      <c r="K47" s="122">
        <v>0</v>
      </c>
      <c r="L47" s="110">
        <f t="shared" si="1"/>
        <v>2</v>
      </c>
      <c r="M47" s="116">
        <f t="shared" si="2"/>
        <v>1.1568718186024989E-5</v>
      </c>
    </row>
    <row r="48" spans="1:14" s="38" customFormat="1" x14ac:dyDescent="0.35">
      <c r="A48" s="107" t="s">
        <v>129</v>
      </c>
      <c r="B48" s="127">
        <v>0</v>
      </c>
      <c r="C48" s="127">
        <v>0</v>
      </c>
      <c r="D48" s="127">
        <v>0</v>
      </c>
      <c r="E48" s="109">
        <v>6</v>
      </c>
      <c r="F48" s="109">
        <v>0</v>
      </c>
      <c r="G48" s="127">
        <v>0</v>
      </c>
      <c r="H48" s="127">
        <v>0</v>
      </c>
      <c r="I48" s="127">
        <v>0</v>
      </c>
      <c r="J48" s="109">
        <v>6</v>
      </c>
      <c r="K48" s="127">
        <v>0</v>
      </c>
      <c r="L48" s="109">
        <f t="shared" si="1"/>
        <v>12</v>
      </c>
      <c r="M48" s="98">
        <f t="shared" si="2"/>
        <v>6.9412309116149932E-5</v>
      </c>
    </row>
    <row r="49" spans="1:13" s="38" customFormat="1" x14ac:dyDescent="0.35">
      <c r="A49" s="101" t="s">
        <v>130</v>
      </c>
      <c r="B49" s="122">
        <v>0</v>
      </c>
      <c r="C49" s="122">
        <v>0</v>
      </c>
      <c r="D49" s="122">
        <v>0</v>
      </c>
      <c r="E49" s="122">
        <v>0</v>
      </c>
      <c r="F49" s="110">
        <v>0</v>
      </c>
      <c r="G49" s="122">
        <v>0</v>
      </c>
      <c r="H49" s="122">
        <v>0</v>
      </c>
      <c r="I49" s="122">
        <v>0</v>
      </c>
      <c r="J49" s="122">
        <v>0</v>
      </c>
      <c r="K49" s="110">
        <v>1</v>
      </c>
      <c r="L49" s="110">
        <f t="shared" si="1"/>
        <v>1</v>
      </c>
      <c r="M49" s="116">
        <f t="shared" si="2"/>
        <v>5.7843590930124944E-6</v>
      </c>
    </row>
    <row r="50" spans="1:13" s="38" customFormat="1" x14ac:dyDescent="0.35">
      <c r="A50" s="107" t="s">
        <v>110</v>
      </c>
      <c r="B50" s="127">
        <v>0</v>
      </c>
      <c r="C50" s="127">
        <v>0</v>
      </c>
      <c r="D50" s="109">
        <v>4</v>
      </c>
      <c r="E50" s="127">
        <v>0</v>
      </c>
      <c r="F50" s="109">
        <v>0</v>
      </c>
      <c r="G50" s="127">
        <v>0</v>
      </c>
      <c r="H50" s="109">
        <v>5</v>
      </c>
      <c r="I50" s="127">
        <v>0</v>
      </c>
      <c r="J50" s="127">
        <v>0</v>
      </c>
      <c r="K50" s="109">
        <v>4</v>
      </c>
      <c r="L50" s="109">
        <f t="shared" si="1"/>
        <v>13</v>
      </c>
      <c r="M50" s="98">
        <f t="shared" si="2"/>
        <v>7.519666820916243E-5</v>
      </c>
    </row>
    <row r="51" spans="1:13" s="38" customFormat="1" x14ac:dyDescent="0.35">
      <c r="A51" s="101" t="s">
        <v>111</v>
      </c>
      <c r="B51" s="122">
        <v>0</v>
      </c>
      <c r="C51" s="122">
        <v>0</v>
      </c>
      <c r="D51" s="110">
        <v>1</v>
      </c>
      <c r="E51" s="110">
        <v>6</v>
      </c>
      <c r="F51" s="110">
        <v>0</v>
      </c>
      <c r="G51" s="122">
        <v>0</v>
      </c>
      <c r="H51" s="122">
        <v>0</v>
      </c>
      <c r="I51" s="122">
        <v>0</v>
      </c>
      <c r="J51" s="110">
        <v>4</v>
      </c>
      <c r="K51" s="110">
        <v>1</v>
      </c>
      <c r="L51" s="110">
        <f t="shared" si="1"/>
        <v>12</v>
      </c>
      <c r="M51" s="116">
        <f t="shared" si="2"/>
        <v>6.9412309116149932E-5</v>
      </c>
    </row>
    <row r="52" spans="1:13" s="38" customFormat="1" x14ac:dyDescent="0.35">
      <c r="A52" s="107" t="s">
        <v>112</v>
      </c>
      <c r="B52" s="127">
        <v>0</v>
      </c>
      <c r="C52" s="127">
        <v>0</v>
      </c>
      <c r="D52" s="127">
        <v>0</v>
      </c>
      <c r="E52" s="109">
        <v>1</v>
      </c>
      <c r="F52" s="109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09">
        <f t="shared" si="1"/>
        <v>1</v>
      </c>
      <c r="M52" s="98">
        <f t="shared" si="2"/>
        <v>5.7843590930124944E-6</v>
      </c>
    </row>
    <row r="53" spans="1:13" s="38" customFormat="1" x14ac:dyDescent="0.35">
      <c r="A53" s="101" t="s">
        <v>131</v>
      </c>
      <c r="B53" s="110">
        <v>1</v>
      </c>
      <c r="C53" s="122">
        <v>0</v>
      </c>
      <c r="D53" s="122">
        <v>0</v>
      </c>
      <c r="E53" s="110">
        <v>1</v>
      </c>
      <c r="F53" s="110">
        <v>0</v>
      </c>
      <c r="G53" s="122">
        <v>0</v>
      </c>
      <c r="H53" s="122">
        <v>0</v>
      </c>
      <c r="I53" s="122">
        <v>0</v>
      </c>
      <c r="J53" s="110">
        <v>5</v>
      </c>
      <c r="K53" s="122">
        <v>0</v>
      </c>
      <c r="L53" s="110">
        <f t="shared" si="1"/>
        <v>7</v>
      </c>
      <c r="M53" s="116">
        <f t="shared" si="2"/>
        <v>4.0490513651087457E-5</v>
      </c>
    </row>
    <row r="54" spans="1:13" s="38" customFormat="1" x14ac:dyDescent="0.35">
      <c r="A54" s="107" t="s">
        <v>132</v>
      </c>
      <c r="B54" s="127">
        <v>0</v>
      </c>
      <c r="C54" s="127">
        <v>0</v>
      </c>
      <c r="D54" s="127">
        <v>0</v>
      </c>
      <c r="E54" s="109">
        <v>1</v>
      </c>
      <c r="F54" s="109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09">
        <f t="shared" si="1"/>
        <v>1</v>
      </c>
      <c r="M54" s="98">
        <f t="shared" si="2"/>
        <v>5.7843590930124944E-6</v>
      </c>
    </row>
    <row r="55" spans="1:13" s="38" customFormat="1" x14ac:dyDescent="0.35">
      <c r="A55" s="101" t="s">
        <v>88</v>
      </c>
      <c r="B55" s="110">
        <v>2</v>
      </c>
      <c r="C55" s="122">
        <v>0</v>
      </c>
      <c r="D55" s="110">
        <v>1</v>
      </c>
      <c r="E55" s="110">
        <v>1</v>
      </c>
      <c r="F55" s="110">
        <v>1</v>
      </c>
      <c r="G55" s="105">
        <v>4</v>
      </c>
      <c r="H55" s="110">
        <v>7</v>
      </c>
      <c r="I55" s="110">
        <v>5</v>
      </c>
      <c r="J55" s="122">
        <v>0</v>
      </c>
      <c r="K55" s="110">
        <v>8</v>
      </c>
      <c r="L55" s="110">
        <f t="shared" si="1"/>
        <v>29</v>
      </c>
      <c r="M55" s="116">
        <f t="shared" si="2"/>
        <v>1.6774641369736234E-4</v>
      </c>
    </row>
    <row r="56" spans="1:13" s="38" customFormat="1" x14ac:dyDescent="0.35">
      <c r="A56" s="107" t="s">
        <v>113</v>
      </c>
      <c r="B56" s="127">
        <v>0</v>
      </c>
      <c r="C56" s="127">
        <v>0</v>
      </c>
      <c r="D56" s="109">
        <v>8</v>
      </c>
      <c r="E56" s="127">
        <v>0</v>
      </c>
      <c r="F56" s="109">
        <v>0</v>
      </c>
      <c r="G56" s="127">
        <v>0</v>
      </c>
      <c r="H56" s="127">
        <v>0</v>
      </c>
      <c r="I56" s="127">
        <v>0</v>
      </c>
      <c r="J56" s="127">
        <v>0</v>
      </c>
      <c r="K56" s="109">
        <v>4</v>
      </c>
      <c r="L56" s="109">
        <f t="shared" si="1"/>
        <v>12</v>
      </c>
      <c r="M56" s="98">
        <f t="shared" si="2"/>
        <v>6.9412309116149932E-5</v>
      </c>
    </row>
    <row r="57" spans="1:13" s="38" customFormat="1" x14ac:dyDescent="0.35">
      <c r="A57" s="101" t="s">
        <v>133</v>
      </c>
      <c r="B57" s="122">
        <v>0</v>
      </c>
      <c r="C57" s="122">
        <v>0</v>
      </c>
      <c r="D57" s="122">
        <v>0</v>
      </c>
      <c r="E57" s="122">
        <v>0</v>
      </c>
      <c r="F57" s="110">
        <v>0</v>
      </c>
      <c r="G57" s="122">
        <v>0</v>
      </c>
      <c r="H57" s="122">
        <v>0</v>
      </c>
      <c r="I57" s="122">
        <v>0</v>
      </c>
      <c r="J57" s="110">
        <v>4</v>
      </c>
      <c r="K57" s="122">
        <v>0</v>
      </c>
      <c r="L57" s="110">
        <f t="shared" si="1"/>
        <v>4</v>
      </c>
      <c r="M57" s="116">
        <f t="shared" si="2"/>
        <v>2.3137436372049977E-5</v>
      </c>
    </row>
    <row r="58" spans="1:13" s="38" customFormat="1" x14ac:dyDescent="0.35">
      <c r="A58" s="107" t="s">
        <v>114</v>
      </c>
      <c r="B58" s="127">
        <v>0</v>
      </c>
      <c r="C58" s="127">
        <v>0</v>
      </c>
      <c r="D58" s="109">
        <v>46</v>
      </c>
      <c r="E58" s="109">
        <v>4</v>
      </c>
      <c r="F58" s="109">
        <v>0</v>
      </c>
      <c r="G58" s="127">
        <v>0</v>
      </c>
      <c r="H58" s="109">
        <v>7</v>
      </c>
      <c r="I58" s="127">
        <v>0</v>
      </c>
      <c r="J58" s="127">
        <v>0</v>
      </c>
      <c r="K58" s="109">
        <v>11</v>
      </c>
      <c r="L58" s="109">
        <f t="shared" si="1"/>
        <v>68</v>
      </c>
      <c r="M58" s="98">
        <f t="shared" si="2"/>
        <v>3.9333641832484963E-4</v>
      </c>
    </row>
    <row r="59" spans="1:13" s="38" customFormat="1" x14ac:dyDescent="0.35">
      <c r="A59" s="101" t="s">
        <v>42</v>
      </c>
      <c r="B59" s="110">
        <v>4</v>
      </c>
      <c r="C59" s="110">
        <v>2</v>
      </c>
      <c r="D59" s="122">
        <v>0</v>
      </c>
      <c r="E59" s="110">
        <v>5</v>
      </c>
      <c r="F59" s="110">
        <v>0</v>
      </c>
      <c r="G59" s="105">
        <v>41</v>
      </c>
      <c r="H59" s="122">
        <v>0</v>
      </c>
      <c r="I59" s="110">
        <v>6</v>
      </c>
      <c r="J59" s="110">
        <v>4</v>
      </c>
      <c r="K59" s="110">
        <v>11</v>
      </c>
      <c r="L59" s="110">
        <f t="shared" si="1"/>
        <v>73</v>
      </c>
      <c r="M59" s="116">
        <f t="shared" si="2"/>
        <v>4.2225821378991205E-4</v>
      </c>
    </row>
    <row r="60" spans="1:13" s="38" customFormat="1" x14ac:dyDescent="0.35">
      <c r="A60" s="107" t="s">
        <v>145</v>
      </c>
      <c r="B60" s="127">
        <v>0</v>
      </c>
      <c r="C60" s="127">
        <v>0</v>
      </c>
      <c r="D60" s="127">
        <v>0</v>
      </c>
      <c r="E60" s="109">
        <v>1</v>
      </c>
      <c r="F60" s="109">
        <v>0</v>
      </c>
      <c r="G60" s="127">
        <v>0</v>
      </c>
      <c r="H60" s="109">
        <v>0</v>
      </c>
      <c r="I60" s="127">
        <v>0</v>
      </c>
      <c r="J60" s="109">
        <v>0</v>
      </c>
      <c r="K60" s="109">
        <v>0</v>
      </c>
      <c r="L60" s="109">
        <f t="shared" si="1"/>
        <v>1</v>
      </c>
      <c r="M60" s="98">
        <f t="shared" si="2"/>
        <v>5.7843590930124944E-6</v>
      </c>
    </row>
    <row r="61" spans="1:13" s="38" customFormat="1" x14ac:dyDescent="0.35">
      <c r="A61" s="101" t="s">
        <v>89</v>
      </c>
      <c r="B61" s="122">
        <v>0</v>
      </c>
      <c r="C61" s="122">
        <v>0</v>
      </c>
      <c r="D61" s="122">
        <v>0</v>
      </c>
      <c r="E61" s="110">
        <v>1</v>
      </c>
      <c r="F61" s="110">
        <v>0</v>
      </c>
      <c r="G61" s="122">
        <v>0</v>
      </c>
      <c r="H61" s="110">
        <v>1</v>
      </c>
      <c r="I61" s="122">
        <v>0</v>
      </c>
      <c r="J61" s="122">
        <v>8</v>
      </c>
      <c r="K61" s="110">
        <v>1</v>
      </c>
      <c r="L61" s="110">
        <f t="shared" si="1"/>
        <v>11</v>
      </c>
      <c r="M61" s="116">
        <f t="shared" si="2"/>
        <v>6.3627950023137435E-5</v>
      </c>
    </row>
    <row r="62" spans="1:13" s="38" customFormat="1" x14ac:dyDescent="0.35">
      <c r="A62" s="107" t="s">
        <v>90</v>
      </c>
      <c r="B62" s="109">
        <v>0</v>
      </c>
      <c r="C62" s="127">
        <v>0</v>
      </c>
      <c r="D62" s="127">
        <v>0</v>
      </c>
      <c r="E62" s="127">
        <v>1</v>
      </c>
      <c r="F62" s="109">
        <v>0</v>
      </c>
      <c r="G62" s="127">
        <v>0</v>
      </c>
      <c r="H62" s="127">
        <v>1</v>
      </c>
      <c r="I62" s="127">
        <v>0</v>
      </c>
      <c r="J62" s="127">
        <v>0</v>
      </c>
      <c r="K62" s="127">
        <v>1</v>
      </c>
      <c r="L62" s="109">
        <f t="shared" si="1"/>
        <v>3</v>
      </c>
      <c r="M62" s="98">
        <f t="shared" si="2"/>
        <v>1.7353077279037483E-5</v>
      </c>
    </row>
    <row r="63" spans="1:13" s="38" customFormat="1" x14ac:dyDescent="0.35">
      <c r="A63" s="101" t="s">
        <v>134</v>
      </c>
      <c r="B63" s="110">
        <v>2</v>
      </c>
      <c r="C63" s="122">
        <v>0</v>
      </c>
      <c r="D63" s="122">
        <v>0</v>
      </c>
      <c r="E63" s="110">
        <v>0</v>
      </c>
      <c r="F63" s="110">
        <v>0</v>
      </c>
      <c r="G63" s="105">
        <v>0</v>
      </c>
      <c r="H63" s="110">
        <v>0</v>
      </c>
      <c r="I63" s="122">
        <v>0</v>
      </c>
      <c r="J63" s="110">
        <v>0</v>
      </c>
      <c r="K63" s="110">
        <v>0</v>
      </c>
      <c r="L63" s="110">
        <f t="shared" si="1"/>
        <v>2</v>
      </c>
      <c r="M63" s="116">
        <f t="shared" si="2"/>
        <v>1.1568718186024989E-5</v>
      </c>
    </row>
    <row r="64" spans="1:13" s="38" customFormat="1" x14ac:dyDescent="0.35">
      <c r="A64" s="107" t="s">
        <v>91</v>
      </c>
      <c r="B64" s="127">
        <v>1</v>
      </c>
      <c r="C64" s="127">
        <v>0</v>
      </c>
      <c r="D64" s="127">
        <v>0</v>
      </c>
      <c r="E64" s="109">
        <v>1</v>
      </c>
      <c r="F64" s="109">
        <v>0</v>
      </c>
      <c r="G64" s="127">
        <v>4</v>
      </c>
      <c r="H64" s="127">
        <v>5</v>
      </c>
      <c r="I64" s="127">
        <v>0</v>
      </c>
      <c r="J64" s="127">
        <v>1</v>
      </c>
      <c r="K64" s="127">
        <v>3</v>
      </c>
      <c r="L64" s="109">
        <f t="shared" si="1"/>
        <v>15</v>
      </c>
      <c r="M64" s="98">
        <f t="shared" si="2"/>
        <v>8.6765386395187412E-5</v>
      </c>
    </row>
    <row r="65" spans="1:13" s="38" customFormat="1" x14ac:dyDescent="0.35">
      <c r="A65" s="101" t="s">
        <v>135</v>
      </c>
      <c r="B65" s="122">
        <v>0</v>
      </c>
      <c r="C65" s="122">
        <v>0</v>
      </c>
      <c r="D65" s="122">
        <v>0</v>
      </c>
      <c r="E65" s="122">
        <v>5</v>
      </c>
      <c r="F65" s="110">
        <v>0</v>
      </c>
      <c r="G65" s="122">
        <v>0</v>
      </c>
      <c r="H65" s="122">
        <v>0</v>
      </c>
      <c r="I65" s="122">
        <v>0</v>
      </c>
      <c r="J65" s="122">
        <v>0</v>
      </c>
      <c r="K65" s="105">
        <v>0</v>
      </c>
      <c r="L65" s="110">
        <f t="shared" si="1"/>
        <v>5</v>
      </c>
      <c r="M65" s="116">
        <f t="shared" si="2"/>
        <v>2.8921795465062472E-5</v>
      </c>
    </row>
    <row r="66" spans="1:13" s="38" customFormat="1" x14ac:dyDescent="0.35">
      <c r="A66" s="107" t="s">
        <v>136</v>
      </c>
      <c r="B66" s="109">
        <v>0</v>
      </c>
      <c r="C66" s="127">
        <v>0</v>
      </c>
      <c r="D66" s="108">
        <v>0</v>
      </c>
      <c r="E66" s="108">
        <v>0</v>
      </c>
      <c r="F66" s="109">
        <v>0</v>
      </c>
      <c r="G66" s="109">
        <v>0</v>
      </c>
      <c r="H66" s="109">
        <v>0</v>
      </c>
      <c r="I66" s="127">
        <v>0</v>
      </c>
      <c r="J66" s="108">
        <v>0</v>
      </c>
      <c r="K66" s="108">
        <v>1</v>
      </c>
      <c r="L66" s="109">
        <f t="shared" si="1"/>
        <v>1</v>
      </c>
      <c r="M66" s="98">
        <f t="shared" si="2"/>
        <v>5.7843590930124944E-6</v>
      </c>
    </row>
    <row r="67" spans="1:13" s="38" customFormat="1" x14ac:dyDescent="0.35">
      <c r="A67" s="131" t="s">
        <v>115</v>
      </c>
      <c r="B67" s="122">
        <v>3</v>
      </c>
      <c r="C67" s="122">
        <v>0</v>
      </c>
      <c r="D67" s="122">
        <v>7</v>
      </c>
      <c r="E67" s="122">
        <v>7</v>
      </c>
      <c r="F67" s="110">
        <v>0</v>
      </c>
      <c r="G67" s="122">
        <v>3</v>
      </c>
      <c r="H67" s="122">
        <v>10</v>
      </c>
      <c r="I67" s="122">
        <v>0</v>
      </c>
      <c r="J67" s="122">
        <v>3</v>
      </c>
      <c r="K67" s="105">
        <v>9</v>
      </c>
      <c r="L67" s="110">
        <f t="shared" si="1"/>
        <v>42</v>
      </c>
      <c r="M67" s="111">
        <f t="shared" si="2"/>
        <v>2.4294308190652477E-4</v>
      </c>
    </row>
    <row r="68" spans="1:13" s="38" customFormat="1" ht="14.5" customHeight="1" thickBot="1" x14ac:dyDescent="0.4">
      <c r="A68" s="145" t="s">
        <v>92</v>
      </c>
      <c r="B68" s="142">
        <v>0</v>
      </c>
      <c r="C68" s="142">
        <v>0</v>
      </c>
      <c r="D68" s="142">
        <v>0</v>
      </c>
      <c r="E68" s="143">
        <v>0</v>
      </c>
      <c r="F68" s="143">
        <v>0</v>
      </c>
      <c r="G68" s="143">
        <v>0</v>
      </c>
      <c r="H68" s="142">
        <v>0</v>
      </c>
      <c r="I68" s="142">
        <v>0</v>
      </c>
      <c r="J68" s="142">
        <v>4</v>
      </c>
      <c r="K68" s="142">
        <v>1</v>
      </c>
      <c r="L68" s="143">
        <f t="shared" si="1"/>
        <v>5</v>
      </c>
      <c r="M68" s="144">
        <f t="shared" si="2"/>
        <v>2.8921795465062472E-5</v>
      </c>
    </row>
    <row r="69" spans="1:13" s="38" customFormat="1" ht="14.5" customHeight="1" x14ac:dyDescent="0.35">
      <c r="A69" s="101" t="s">
        <v>137</v>
      </c>
      <c r="B69" s="122">
        <v>0</v>
      </c>
      <c r="C69" s="122">
        <v>0</v>
      </c>
      <c r="D69" s="110">
        <v>0</v>
      </c>
      <c r="E69" s="110">
        <v>0</v>
      </c>
      <c r="F69" s="105">
        <v>0</v>
      </c>
      <c r="G69" s="122">
        <v>0</v>
      </c>
      <c r="H69" s="122">
        <v>0</v>
      </c>
      <c r="I69" s="122">
        <v>0</v>
      </c>
      <c r="J69" s="110">
        <v>0</v>
      </c>
      <c r="K69" s="122">
        <v>1</v>
      </c>
      <c r="L69" s="110">
        <f t="shared" si="1"/>
        <v>1</v>
      </c>
      <c r="M69" s="111">
        <f t="shared" si="2"/>
        <v>5.7843590930124944E-6</v>
      </c>
    </row>
    <row r="70" spans="1:13" s="38" customFormat="1" x14ac:dyDescent="0.35">
      <c r="A70" s="107" t="s">
        <v>116</v>
      </c>
      <c r="B70" s="127">
        <v>0</v>
      </c>
      <c r="C70" s="127">
        <v>0</v>
      </c>
      <c r="D70" s="109">
        <v>0</v>
      </c>
      <c r="E70" s="109">
        <v>2</v>
      </c>
      <c r="F70" s="109">
        <v>0</v>
      </c>
      <c r="G70" s="127">
        <v>1</v>
      </c>
      <c r="H70" s="109">
        <v>0</v>
      </c>
      <c r="I70" s="108">
        <v>0</v>
      </c>
      <c r="J70" s="108">
        <v>0</v>
      </c>
      <c r="K70" s="108">
        <v>0</v>
      </c>
      <c r="L70" s="109">
        <f t="shared" si="1"/>
        <v>3</v>
      </c>
      <c r="M70" s="98">
        <f t="shared" si="2"/>
        <v>1.7353077279037483E-5</v>
      </c>
    </row>
    <row r="71" spans="1:13" s="38" customFormat="1" x14ac:dyDescent="0.35">
      <c r="A71" s="101" t="s">
        <v>93</v>
      </c>
      <c r="B71" s="122">
        <v>0</v>
      </c>
      <c r="C71" s="122">
        <v>0</v>
      </c>
      <c r="D71" s="110">
        <v>7</v>
      </c>
      <c r="E71" s="105">
        <v>10</v>
      </c>
      <c r="F71" s="105">
        <v>0</v>
      </c>
      <c r="G71" s="122">
        <v>0</v>
      </c>
      <c r="H71" s="105">
        <v>0</v>
      </c>
      <c r="I71" s="122">
        <v>0</v>
      </c>
      <c r="J71" s="122">
        <v>25</v>
      </c>
      <c r="K71" s="105">
        <v>0</v>
      </c>
      <c r="L71" s="110">
        <f t="shared" si="1"/>
        <v>42</v>
      </c>
      <c r="M71" s="116">
        <f t="shared" ref="M71:M85" si="3">(L71/L$87)</f>
        <v>2.4294308190652477E-4</v>
      </c>
    </row>
    <row r="72" spans="1:13" s="38" customFormat="1" x14ac:dyDescent="0.35">
      <c r="A72" s="107" t="s">
        <v>94</v>
      </c>
      <c r="B72" s="127">
        <v>0</v>
      </c>
      <c r="C72" s="127">
        <v>0</v>
      </c>
      <c r="D72" s="127">
        <v>121</v>
      </c>
      <c r="E72" s="127">
        <v>94</v>
      </c>
      <c r="F72" s="109">
        <v>0</v>
      </c>
      <c r="G72" s="127">
        <v>0</v>
      </c>
      <c r="H72" s="108">
        <v>4</v>
      </c>
      <c r="I72" s="127">
        <v>7</v>
      </c>
      <c r="J72" s="127">
        <v>31</v>
      </c>
      <c r="K72" s="127">
        <v>168</v>
      </c>
      <c r="L72" s="109">
        <f t="shared" si="1"/>
        <v>425</v>
      </c>
      <c r="M72" s="98">
        <f t="shared" si="3"/>
        <v>2.4583526145303099E-3</v>
      </c>
    </row>
    <row r="73" spans="1:13" s="38" customFormat="1" x14ac:dyDescent="0.35">
      <c r="A73" s="101" t="s">
        <v>43</v>
      </c>
      <c r="B73" s="122">
        <v>0</v>
      </c>
      <c r="C73" s="122">
        <v>0</v>
      </c>
      <c r="D73" s="122">
        <v>3</v>
      </c>
      <c r="E73" s="105">
        <v>12</v>
      </c>
      <c r="F73" s="110">
        <v>0</v>
      </c>
      <c r="G73" s="110">
        <v>0</v>
      </c>
      <c r="H73" s="110">
        <v>3</v>
      </c>
      <c r="I73" s="122">
        <v>0</v>
      </c>
      <c r="J73" s="105">
        <v>0</v>
      </c>
      <c r="K73" s="110">
        <v>12</v>
      </c>
      <c r="L73" s="110">
        <f t="shared" si="1"/>
        <v>30</v>
      </c>
      <c r="M73" s="116">
        <f t="shared" si="3"/>
        <v>1.7353077279037482E-4</v>
      </c>
    </row>
    <row r="74" spans="1:13" s="38" customFormat="1" x14ac:dyDescent="0.35">
      <c r="A74" s="107" t="s">
        <v>138</v>
      </c>
      <c r="B74" s="127">
        <v>0</v>
      </c>
      <c r="C74" s="127">
        <v>0</v>
      </c>
      <c r="D74" s="127">
        <v>0</v>
      </c>
      <c r="E74" s="127">
        <v>0</v>
      </c>
      <c r="F74" s="108">
        <v>0</v>
      </c>
      <c r="G74" s="127">
        <v>0</v>
      </c>
      <c r="H74" s="108">
        <v>1</v>
      </c>
      <c r="I74" s="127">
        <v>0</v>
      </c>
      <c r="J74" s="127">
        <v>0</v>
      </c>
      <c r="K74" s="127">
        <v>0</v>
      </c>
      <c r="L74" s="109">
        <f t="shared" si="1"/>
        <v>1</v>
      </c>
      <c r="M74" s="98">
        <f t="shared" si="3"/>
        <v>5.7843590930124944E-6</v>
      </c>
    </row>
    <row r="75" spans="1:13" s="38" customFormat="1" x14ac:dyDescent="0.35">
      <c r="A75" s="101" t="s">
        <v>95</v>
      </c>
      <c r="B75" s="122">
        <v>0</v>
      </c>
      <c r="C75" s="122">
        <v>0</v>
      </c>
      <c r="D75" s="122">
        <v>0</v>
      </c>
      <c r="E75" s="110">
        <v>1</v>
      </c>
      <c r="F75" s="105">
        <v>0</v>
      </c>
      <c r="G75" s="122">
        <v>5</v>
      </c>
      <c r="H75" s="122">
        <v>1</v>
      </c>
      <c r="I75" s="122">
        <v>0</v>
      </c>
      <c r="J75" s="122">
        <v>4</v>
      </c>
      <c r="K75" s="110">
        <v>2</v>
      </c>
      <c r="L75" s="110">
        <f t="shared" si="1"/>
        <v>13</v>
      </c>
      <c r="M75" s="116">
        <f t="shared" si="3"/>
        <v>7.519666820916243E-5</v>
      </c>
    </row>
    <row r="76" spans="1:13" s="38" customFormat="1" x14ac:dyDescent="0.35">
      <c r="A76" s="107" t="s">
        <v>139</v>
      </c>
      <c r="B76" s="108">
        <v>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2</v>
      </c>
      <c r="I76" s="108">
        <v>0</v>
      </c>
      <c r="J76" s="108">
        <v>0</v>
      </c>
      <c r="K76" s="108">
        <v>0</v>
      </c>
      <c r="L76" s="109">
        <f t="shared" si="1"/>
        <v>2</v>
      </c>
      <c r="M76" s="98">
        <f t="shared" si="3"/>
        <v>1.1568718186024989E-5</v>
      </c>
    </row>
    <row r="77" spans="1:13" s="38" customFormat="1" x14ac:dyDescent="0.35">
      <c r="A77" s="131" t="s">
        <v>96</v>
      </c>
      <c r="B77" s="122">
        <v>0</v>
      </c>
      <c r="C77" s="122">
        <v>0</v>
      </c>
      <c r="D77" s="122">
        <v>0</v>
      </c>
      <c r="E77" s="122">
        <v>8</v>
      </c>
      <c r="F77" s="105">
        <v>0</v>
      </c>
      <c r="G77" s="122">
        <v>0</v>
      </c>
      <c r="H77" s="122">
        <v>0</v>
      </c>
      <c r="I77" s="122">
        <v>0</v>
      </c>
      <c r="J77" s="122">
        <v>0</v>
      </c>
      <c r="K77" s="105">
        <v>7</v>
      </c>
      <c r="L77" s="110">
        <f t="shared" si="1"/>
        <v>15</v>
      </c>
      <c r="M77" s="116">
        <f t="shared" si="3"/>
        <v>8.6765386395187412E-5</v>
      </c>
    </row>
    <row r="78" spans="1:13" s="38" customFormat="1" x14ac:dyDescent="0.35">
      <c r="A78" s="107" t="s">
        <v>44</v>
      </c>
      <c r="B78" s="127">
        <v>749</v>
      </c>
      <c r="C78" s="127">
        <v>49</v>
      </c>
      <c r="D78" s="127">
        <v>598</v>
      </c>
      <c r="E78" s="109">
        <v>320</v>
      </c>
      <c r="F78" s="109">
        <v>73</v>
      </c>
      <c r="G78" s="109">
        <v>735</v>
      </c>
      <c r="H78" s="127">
        <v>287</v>
      </c>
      <c r="I78" s="127">
        <v>339</v>
      </c>
      <c r="J78" s="127">
        <v>295</v>
      </c>
      <c r="K78" s="109">
        <v>1402</v>
      </c>
      <c r="L78" s="109">
        <f t="shared" si="1"/>
        <v>4847</v>
      </c>
      <c r="M78" s="98">
        <f t="shared" si="3"/>
        <v>2.8036788523831558E-2</v>
      </c>
    </row>
    <row r="79" spans="1:13" s="38" customFormat="1" x14ac:dyDescent="0.35">
      <c r="A79" s="151" t="s">
        <v>146</v>
      </c>
      <c r="B79" s="105">
        <v>0</v>
      </c>
      <c r="C79" s="122">
        <v>0</v>
      </c>
      <c r="D79" s="122">
        <v>0</v>
      </c>
      <c r="E79" s="122">
        <v>0</v>
      </c>
      <c r="F79" s="110">
        <v>0</v>
      </c>
      <c r="G79" s="110">
        <v>0</v>
      </c>
      <c r="H79" s="110">
        <v>0</v>
      </c>
      <c r="I79" s="122">
        <v>0</v>
      </c>
      <c r="J79" s="122">
        <v>0</v>
      </c>
      <c r="K79" s="122">
        <v>1</v>
      </c>
      <c r="L79" s="110">
        <f t="shared" si="1"/>
        <v>1</v>
      </c>
      <c r="M79" s="116">
        <f t="shared" si="3"/>
        <v>5.7843590930124944E-6</v>
      </c>
    </row>
    <row r="80" spans="1:13" s="38" customFormat="1" x14ac:dyDescent="0.35">
      <c r="A80" s="107" t="s">
        <v>102</v>
      </c>
      <c r="B80" s="127">
        <v>1</v>
      </c>
      <c r="C80" s="127">
        <v>0</v>
      </c>
      <c r="D80" s="127">
        <v>0</v>
      </c>
      <c r="E80" s="127">
        <v>0</v>
      </c>
      <c r="F80" s="108">
        <v>0</v>
      </c>
      <c r="G80" s="108">
        <v>1</v>
      </c>
      <c r="H80" s="127">
        <v>3</v>
      </c>
      <c r="I80" s="127">
        <v>0</v>
      </c>
      <c r="J80" s="127">
        <v>0</v>
      </c>
      <c r="K80" s="127">
        <v>0</v>
      </c>
      <c r="L80" s="109">
        <f t="shared" si="1"/>
        <v>5</v>
      </c>
      <c r="M80" s="106">
        <f t="shared" si="3"/>
        <v>2.8921795465062472E-5</v>
      </c>
    </row>
    <row r="81" spans="1:14" s="38" customFormat="1" x14ac:dyDescent="0.35">
      <c r="A81" s="101" t="s">
        <v>117</v>
      </c>
      <c r="B81" s="110">
        <v>0</v>
      </c>
      <c r="C81" s="110">
        <v>0</v>
      </c>
      <c r="D81" s="110">
        <v>0</v>
      </c>
      <c r="E81" s="105">
        <v>0</v>
      </c>
      <c r="F81" s="110">
        <v>0</v>
      </c>
      <c r="G81" s="110">
        <v>1</v>
      </c>
      <c r="H81" s="110">
        <v>0</v>
      </c>
      <c r="I81" s="105">
        <v>0</v>
      </c>
      <c r="J81" s="105">
        <v>0</v>
      </c>
      <c r="K81" s="110">
        <v>0</v>
      </c>
      <c r="L81" s="110">
        <f t="shared" si="1"/>
        <v>1</v>
      </c>
      <c r="M81" s="111">
        <f t="shared" si="3"/>
        <v>5.7843590930124944E-6</v>
      </c>
    </row>
    <row r="82" spans="1:14" s="38" customFormat="1" x14ac:dyDescent="0.35">
      <c r="A82" s="107" t="s">
        <v>49</v>
      </c>
      <c r="B82" s="127">
        <v>6</v>
      </c>
      <c r="C82" s="127">
        <v>1</v>
      </c>
      <c r="D82" s="127">
        <v>13</v>
      </c>
      <c r="E82" s="127">
        <v>61</v>
      </c>
      <c r="F82" s="108">
        <v>3</v>
      </c>
      <c r="G82" s="127">
        <v>66</v>
      </c>
      <c r="H82" s="127">
        <v>89</v>
      </c>
      <c r="I82" s="109">
        <v>18</v>
      </c>
      <c r="J82" s="127">
        <v>24</v>
      </c>
      <c r="K82" s="127">
        <v>57</v>
      </c>
      <c r="L82" s="109">
        <f t="shared" si="1"/>
        <v>338</v>
      </c>
      <c r="M82" s="106">
        <f t="shared" si="3"/>
        <v>1.9551133734382231E-3</v>
      </c>
    </row>
    <row r="83" spans="1:14" s="38" customFormat="1" x14ac:dyDescent="0.35">
      <c r="A83" s="101" t="s">
        <v>140</v>
      </c>
      <c r="B83" s="122">
        <v>0</v>
      </c>
      <c r="C83" s="122">
        <v>0</v>
      </c>
      <c r="D83" s="122">
        <v>0</v>
      </c>
      <c r="E83" s="122">
        <v>0</v>
      </c>
      <c r="F83" s="105">
        <v>0</v>
      </c>
      <c r="G83" s="122">
        <v>0</v>
      </c>
      <c r="H83" s="110">
        <v>0</v>
      </c>
      <c r="I83" s="110">
        <v>1</v>
      </c>
      <c r="J83" s="122">
        <v>0</v>
      </c>
      <c r="K83" s="110">
        <v>0</v>
      </c>
      <c r="L83" s="110">
        <f t="shared" si="1"/>
        <v>1</v>
      </c>
      <c r="M83" s="111">
        <f t="shared" si="3"/>
        <v>5.7843590930124944E-6</v>
      </c>
    </row>
    <row r="84" spans="1:14" x14ac:dyDescent="0.35">
      <c r="A84" s="107" t="s">
        <v>101</v>
      </c>
      <c r="B84" s="127">
        <v>0</v>
      </c>
      <c r="C84" s="127">
        <v>0</v>
      </c>
      <c r="D84" s="127">
        <v>0</v>
      </c>
      <c r="E84" s="109">
        <v>0</v>
      </c>
      <c r="F84" s="108">
        <v>0</v>
      </c>
      <c r="G84" s="127">
        <v>0</v>
      </c>
      <c r="H84" s="127">
        <v>6</v>
      </c>
      <c r="I84" s="127">
        <v>1</v>
      </c>
      <c r="J84" s="127">
        <v>0</v>
      </c>
      <c r="K84" s="109">
        <v>11</v>
      </c>
      <c r="L84" s="109">
        <f t="shared" si="1"/>
        <v>18</v>
      </c>
      <c r="M84" s="106">
        <f t="shared" si="3"/>
        <v>1.0411846367422489E-4</v>
      </c>
      <c r="N84" s="3"/>
    </row>
    <row r="85" spans="1:14" ht="15" thickBot="1" x14ac:dyDescent="0.4">
      <c r="A85" s="146" t="s">
        <v>141</v>
      </c>
      <c r="B85" s="147">
        <v>0</v>
      </c>
      <c r="C85" s="147">
        <v>0</v>
      </c>
      <c r="D85" s="147">
        <v>0</v>
      </c>
      <c r="E85" s="148">
        <v>4</v>
      </c>
      <c r="F85" s="149">
        <v>0</v>
      </c>
      <c r="G85" s="147">
        <v>0</v>
      </c>
      <c r="H85" s="147">
        <v>0</v>
      </c>
      <c r="I85" s="147">
        <v>0</v>
      </c>
      <c r="J85" s="147">
        <v>0</v>
      </c>
      <c r="K85" s="148">
        <v>4</v>
      </c>
      <c r="L85" s="148">
        <f t="shared" si="1"/>
        <v>8</v>
      </c>
      <c r="M85" s="150">
        <f t="shared" si="3"/>
        <v>4.6274872744099955E-5</v>
      </c>
    </row>
    <row r="86" spans="1:14" ht="6.5" customHeight="1" thickTop="1" x14ac:dyDescent="0.35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</row>
    <row r="87" spans="1:14" ht="15" thickBot="1" x14ac:dyDescent="0.4">
      <c r="A87" s="45" t="s">
        <v>0</v>
      </c>
      <c r="B87" s="43">
        <f t="shared" ref="B87:K87" si="4">SUM(B8:B85)</f>
        <v>14953</v>
      </c>
      <c r="C87" s="43">
        <f t="shared" si="4"/>
        <v>4413</v>
      </c>
      <c r="D87" s="43">
        <f t="shared" si="4"/>
        <v>4796</v>
      </c>
      <c r="E87" s="43">
        <f t="shared" si="4"/>
        <v>15725</v>
      </c>
      <c r="F87" s="43">
        <f t="shared" si="4"/>
        <v>7924</v>
      </c>
      <c r="G87" s="43">
        <f t="shared" si="4"/>
        <v>73774</v>
      </c>
      <c r="H87" s="43">
        <f t="shared" si="4"/>
        <v>11762</v>
      </c>
      <c r="I87" s="43">
        <f t="shared" si="4"/>
        <v>16977</v>
      </c>
      <c r="J87" s="43">
        <f t="shared" si="4"/>
        <v>2311</v>
      </c>
      <c r="K87" s="43">
        <f t="shared" si="4"/>
        <v>20245</v>
      </c>
      <c r="L87" s="43">
        <f t="shared" ref="L87" si="5">SUM(B87:K87)</f>
        <v>172880</v>
      </c>
      <c r="M87" s="52">
        <f>(L87/L$87)</f>
        <v>1</v>
      </c>
    </row>
    <row r="89" spans="1:14" ht="15" thickBot="1" x14ac:dyDescent="0.4">
      <c r="A89" s="45" t="s">
        <v>13</v>
      </c>
      <c r="B89" s="52">
        <f>(B87/$L87)</f>
        <v>8.6493521517815822E-2</v>
      </c>
      <c r="C89" s="52">
        <f t="shared" ref="C89:L89" si="6">(C87/$L87)</f>
        <v>2.5526376677464137E-2</v>
      </c>
      <c r="D89" s="52">
        <f t="shared" si="6"/>
        <v>2.7741786210087924E-2</v>
      </c>
      <c r="E89" s="52">
        <f t="shared" si="6"/>
        <v>9.0959046737621466E-2</v>
      </c>
      <c r="F89" s="52">
        <f t="shared" si="6"/>
        <v>4.5835261453031004E-2</v>
      </c>
      <c r="G89" s="52">
        <f t="shared" si="6"/>
        <v>0.42673530772790375</v>
      </c>
      <c r="H89" s="52">
        <f t="shared" si="6"/>
        <v>6.8035631652012957E-2</v>
      </c>
      <c r="I89" s="52">
        <f t="shared" si="6"/>
        <v>9.8201064322073109E-2</v>
      </c>
      <c r="J89" s="52">
        <f t="shared" si="6"/>
        <v>1.3367653863951874E-2</v>
      </c>
      <c r="K89" s="52">
        <f t="shared" si="6"/>
        <v>0.11710434983803794</v>
      </c>
      <c r="L89" s="52">
        <f t="shared" si="6"/>
        <v>1</v>
      </c>
    </row>
  </sheetData>
  <mergeCells count="4">
    <mergeCell ref="A1:M1"/>
    <mergeCell ref="A2:M2"/>
    <mergeCell ref="A3:M3"/>
    <mergeCell ref="A4:M4"/>
  </mergeCells>
  <printOptions horizontalCentered="1"/>
  <pageMargins left="0.2" right="0.2" top="0.25" bottom="0.5" header="0.3" footer="0.3"/>
  <pageSetup scale="95" orientation="landscape" r:id="rId1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0" customWidth="1"/>
    <col min="2" max="2" width="12.90625" style="18" bestFit="1" customWidth="1"/>
    <col min="3" max="3" width="8.90625" style="18" bestFit="1" customWidth="1"/>
    <col min="4" max="4" width="10.90625" style="18" bestFit="1" customWidth="1"/>
    <col min="5" max="5" width="7.90625" style="18" bestFit="1" customWidth="1"/>
    <col min="6" max="6" width="14.453125" style="18" bestFit="1" customWidth="1"/>
    <col min="7" max="7" width="7.6328125" style="18" bestFit="1" customWidth="1"/>
    <col min="8" max="8" width="11.08984375" style="18" bestFit="1" customWidth="1"/>
    <col min="9" max="9" width="11.6328125" style="18" bestFit="1" customWidth="1"/>
    <col min="10" max="10" width="10.36328125" style="18" bestFit="1" customWidth="1"/>
    <col min="11" max="12" width="11.08984375" style="18" bestFit="1" customWidth="1"/>
    <col min="13" max="13" width="9.36328125" style="22" customWidth="1"/>
    <col min="14" max="14" width="10" style="40" customWidth="1"/>
    <col min="15" max="15" width="57" style="38"/>
  </cols>
  <sheetData>
    <row r="1" spans="1:15" ht="18.5" x14ac:dyDescent="0.45">
      <c r="A1" s="154" t="s">
        <v>46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5" ht="18.5" x14ac:dyDescent="0.45">
      <c r="A2" s="154" t="s">
        <v>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5" ht="18.5" x14ac:dyDescent="0.45">
      <c r="A3" s="154" t="s">
        <v>72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15" ht="18.5" x14ac:dyDescent="0.45">
      <c r="A4" s="154" t="s">
        <v>71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5" s="38" customFormat="1" ht="12.75" customHeight="1" x14ac:dyDescent="0.3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" thickBot="1" x14ac:dyDescent="0.4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3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3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3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3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3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3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3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3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3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3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3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3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3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3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3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3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3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3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3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3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3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3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3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3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3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3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3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3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3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3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3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3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3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" thickBot="1" x14ac:dyDescent="0.4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3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3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3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3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3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3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3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3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" thickTop="1" x14ac:dyDescent="0.3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" thickBot="1" x14ac:dyDescent="0.4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35">
      <c r="B52" s="56"/>
      <c r="C52" s="56"/>
      <c r="D52" s="56"/>
      <c r="E52" s="56"/>
      <c r="F52" s="56"/>
    </row>
    <row r="53" spans="1:14" ht="15" thickBot="1" x14ac:dyDescent="0.4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3" customWidth="1"/>
    <col min="2" max="2" width="7.54296875" style="10" bestFit="1" customWidth="1"/>
    <col min="3" max="3" width="9.08984375" style="11"/>
    <col min="4" max="4" width="4.54296875" style="10" customWidth="1"/>
    <col min="5" max="5" width="8.36328125" style="10" customWidth="1"/>
    <col min="6" max="6" width="14.6328125" style="18" bestFit="1" customWidth="1"/>
    <col min="7" max="7" width="8.08984375" style="18" customWidth="1"/>
    <col min="8" max="8" width="10.36328125" style="18" customWidth="1"/>
    <col min="9" max="9" width="3.08984375" style="18" customWidth="1"/>
    <col min="10" max="10" width="4.6328125" style="18" customWidth="1"/>
  </cols>
  <sheetData>
    <row r="1" spans="1:10" ht="21" customHeight="1" x14ac:dyDescent="0.45">
      <c r="A1" s="156" t="s">
        <v>14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1.25" customHeight="1" x14ac:dyDescent="0.45">
      <c r="A2" s="35"/>
      <c r="B2" s="35"/>
      <c r="C2" s="35"/>
    </row>
    <row r="3" spans="1:10" ht="21" customHeight="1" x14ac:dyDescent="0.35">
      <c r="A3" s="47" t="s">
        <v>34</v>
      </c>
      <c r="B3" s="47"/>
      <c r="C3" s="47"/>
      <c r="F3" s="155" t="s">
        <v>33</v>
      </c>
      <c r="G3" s="155"/>
      <c r="H3" s="155"/>
    </row>
    <row r="4" spans="1:10" ht="16" thickBot="1" x14ac:dyDescent="0.4">
      <c r="A4" s="32" t="s">
        <v>32</v>
      </c>
      <c r="B4" s="33" t="s">
        <v>30</v>
      </c>
      <c r="C4" s="33" t="s">
        <v>31</v>
      </c>
      <c r="F4" s="155" t="s">
        <v>36</v>
      </c>
      <c r="G4" s="155"/>
      <c r="H4" s="155"/>
    </row>
    <row r="5" spans="1:10" ht="16" thickBot="1" x14ac:dyDescent="0.4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5" x14ac:dyDescent="0.3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5" x14ac:dyDescent="0.3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5" x14ac:dyDescent="0.3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5" x14ac:dyDescent="0.3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5" x14ac:dyDescent="0.3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5" x14ac:dyDescent="0.3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5" x14ac:dyDescent="0.3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5" x14ac:dyDescent="0.3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5" x14ac:dyDescent="0.3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5" x14ac:dyDescent="0.3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5" x14ac:dyDescent="0.3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5" x14ac:dyDescent="0.3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5" x14ac:dyDescent="0.3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5" x14ac:dyDescent="0.3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" thickBot="1" x14ac:dyDescent="0.4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" thickTop="1" x14ac:dyDescent="0.35">
      <c r="A21" s="13">
        <v>2019</v>
      </c>
      <c r="B21" s="27" t="s">
        <v>4</v>
      </c>
      <c r="C21" s="18">
        <v>71</v>
      </c>
      <c r="I21" s="19"/>
      <c r="J21" s="19"/>
    </row>
    <row r="22" spans="1:10" ht="15.5" x14ac:dyDescent="0.35">
      <c r="A22" s="13">
        <v>2019</v>
      </c>
      <c r="B22" s="27" t="s">
        <v>5</v>
      </c>
      <c r="C22" s="18">
        <v>57</v>
      </c>
      <c r="I22" s="19"/>
    </row>
    <row r="23" spans="1:10" ht="16" thickBot="1" x14ac:dyDescent="0.4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5" x14ac:dyDescent="0.3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5" x14ac:dyDescent="0.3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" thickBot="1" x14ac:dyDescent="0.4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" thickTop="1" x14ac:dyDescent="0.35">
      <c r="B27" s="27"/>
      <c r="C27" s="18"/>
      <c r="F27" s="29"/>
      <c r="G27" s="29"/>
      <c r="H27" s="19"/>
      <c r="I27" s="19"/>
    </row>
    <row r="28" spans="1:10" ht="15.5" x14ac:dyDescent="0.35">
      <c r="B28" s="27"/>
      <c r="C28" s="22"/>
      <c r="F28" s="29"/>
      <c r="G28" s="29"/>
      <c r="H28" s="19"/>
      <c r="I28" s="19"/>
    </row>
    <row r="29" spans="1:10" ht="15.5" x14ac:dyDescent="0.35">
      <c r="B29" s="12"/>
      <c r="C29" s="18"/>
    </row>
    <row r="30" spans="1:10" ht="15" thickBot="1" x14ac:dyDescent="0.4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35">
      <c r="C31" s="16"/>
    </row>
    <row r="34" spans="2:3" ht="6" customHeight="1" x14ac:dyDescent="0.35">
      <c r="B34" s="18"/>
      <c r="C34" s="18"/>
    </row>
    <row r="35" spans="2:3" x14ac:dyDescent="0.35">
      <c r="B35" s="18"/>
      <c r="C35" s="18"/>
    </row>
    <row r="36" spans="2:3" x14ac:dyDescent="0.35">
      <c r="C36" s="18"/>
    </row>
    <row r="37" spans="2:3" x14ac:dyDescent="0.35">
      <c r="C37" s="18"/>
    </row>
    <row r="38" spans="2:3" x14ac:dyDescent="0.3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FFY 2020-21 Projections</vt:lpstr>
      <vt:lpstr>Top Counties by Origins</vt:lpstr>
      <vt:lpstr>Top Origins by County </vt:lpstr>
      <vt:lpstr>FFY 2018-19 Venezuelan Arrivals</vt:lpstr>
      <vt:lpstr>'Top Counties by Origins'!Print_Titles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Doak, Robert</cp:lastModifiedBy>
  <cp:lastPrinted>2024-02-07T19:26:24Z</cp:lastPrinted>
  <dcterms:created xsi:type="dcterms:W3CDTF">2015-01-15T14:59:04Z</dcterms:created>
  <dcterms:modified xsi:type="dcterms:W3CDTF">2024-03-26T11:59:58Z</dcterms:modified>
</cp:coreProperties>
</file>