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8448" tabRatio="631" activeTab="1"/>
  </bookViews>
  <sheets>
    <sheet name="Psych Meds Org Tool" sheetId="7" r:id="rId1"/>
    <sheet name="Psych Meds Client Tool" sheetId="3" r:id="rId2"/>
    <sheet name="RevisionTracker" sheetId="8" r:id="rId3"/>
    <sheet name="DDReview" sheetId="10" state="hidden" r:id="rId4"/>
    <sheet name="DateCalculator" sheetId="12" r:id="rId5"/>
    <sheet name="Holidays" sheetId="13" r:id="rId6"/>
  </sheets>
  <definedNames>
    <definedName name="_xlnm.Print_Area" localSheetId="1">'Psych Meds Client Tool'!$A$1:$M$110</definedName>
    <definedName name="_xlnm.Print_Area" localSheetId="0">'Psych Meds Org Tool'!$A$1:$D$16</definedName>
    <definedName name="_xlnm.Print_Titles" localSheetId="1">'Psych Meds Client Tool'!$1:$14</definedName>
  </definedNames>
  <calcPr calcId="125725"/>
</workbook>
</file>

<file path=xl/calcChain.xml><?xml version="1.0" encoding="utf-8"?>
<calcChain xmlns="http://schemas.openxmlformats.org/spreadsheetml/2006/main">
  <c r="E52" i="3"/>
  <c r="F52"/>
  <c r="G52"/>
  <c r="H52"/>
  <c r="I52"/>
  <c r="J52"/>
  <c r="K52"/>
  <c r="L52"/>
  <c r="M52"/>
  <c r="D52"/>
  <c r="E44"/>
  <c r="F44"/>
  <c r="G44"/>
  <c r="H44"/>
  <c r="I44"/>
  <c r="J44"/>
  <c r="K44"/>
  <c r="L44"/>
  <c r="M44"/>
  <c r="D44"/>
  <c r="D14"/>
  <c r="D12" i="12" l="1"/>
  <c r="B18"/>
  <c r="H12"/>
  <c r="D6"/>
  <c r="H6"/>
  <c r="B10"/>
  <c r="C12"/>
  <c r="B11"/>
  <c r="F13" i="3" l="1"/>
  <c r="H13"/>
  <c r="J13"/>
  <c r="L13"/>
  <c r="F14"/>
  <c r="H14"/>
  <c r="J14"/>
  <c r="L14"/>
  <c r="D13"/>
  <c r="B24" i="12"/>
  <c r="C6"/>
  <c r="B5"/>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C7" authorId="1">
      <text>
        <r>
          <rPr>
            <b/>
            <sz val="8"/>
            <color indexed="81"/>
            <rFont val="Tahoma"/>
            <family val="2"/>
          </rPr>
          <t>D=Document
I = Interview
O = Observation</t>
        </r>
      </text>
    </comment>
    <comment ref="D7" authorId="1">
      <text>
        <r>
          <rPr>
            <b/>
            <sz val="8"/>
            <color indexed="81"/>
            <rFont val="Tahoma"/>
            <family val="2"/>
          </rPr>
          <t>Y = Yes
N = No
U = Unsure
X = N/A</t>
        </r>
        <r>
          <rPr>
            <sz val="8"/>
            <color indexed="81"/>
            <rFont val="Tahoma"/>
            <family val="2"/>
          </rPr>
          <t xml:space="preserve">
</t>
        </r>
      </text>
    </comment>
  </commentList>
</comments>
</file>

<file path=xl/comments2.xml><?xml version="1.0" encoding="utf-8"?>
<comments xmlns="http://schemas.openxmlformats.org/spreadsheetml/2006/main">
  <authors>
    <author>Staff Member</author>
    <author>Dusenbury-Diane</author>
  </authors>
  <commentList>
    <comment ref="C6" authorId="0">
      <text>
        <r>
          <rPr>
            <sz val="8"/>
            <color indexed="81"/>
            <rFont val="Tahoma"/>
            <family val="2"/>
          </rPr>
          <t>D=Document
I = Interview
O = Observation</t>
        </r>
      </text>
    </comment>
    <comment ref="D6" authorId="0">
      <text>
        <r>
          <rPr>
            <sz val="8"/>
            <color indexed="81"/>
            <rFont val="Tahoma"/>
            <family val="2"/>
          </rPr>
          <t xml:space="preserve">Y = Yes
N = No
U = Unsure
X = N/A
</t>
        </r>
      </text>
    </comment>
    <comment ref="F6" authorId="0">
      <text>
        <r>
          <rPr>
            <sz val="8"/>
            <color indexed="81"/>
            <rFont val="Tahoma"/>
            <family val="2"/>
          </rPr>
          <t xml:space="preserve">Y = Yes
N = No
U = Unsure
X = N/A
</t>
        </r>
      </text>
    </comment>
    <comment ref="H6" authorId="0">
      <text>
        <r>
          <rPr>
            <sz val="8"/>
            <color indexed="81"/>
            <rFont val="Tahoma"/>
            <family val="2"/>
          </rPr>
          <t xml:space="preserve">Y = Yes
N = No
U = Unsure
X = N/A
</t>
        </r>
      </text>
    </comment>
    <comment ref="J6" authorId="0">
      <text>
        <r>
          <rPr>
            <sz val="8"/>
            <color indexed="81"/>
            <rFont val="Tahoma"/>
            <family val="2"/>
          </rPr>
          <t xml:space="preserve">Y = Yes
N = No
U = Unsure
X = N/A
</t>
        </r>
      </text>
    </comment>
    <comment ref="L6" authorId="0">
      <text>
        <r>
          <rPr>
            <sz val="8"/>
            <color indexed="81"/>
            <rFont val="Tahoma"/>
            <family val="2"/>
          </rPr>
          <t xml:space="preserve">Y = Yes
N = No
U = Unsure
X = N/A
</t>
        </r>
      </text>
    </comment>
    <comment ref="A41" authorId="1">
      <text>
        <r>
          <rPr>
            <b/>
            <sz val="8"/>
            <color indexed="81"/>
            <rFont val="Tahoma"/>
            <family val="2"/>
          </rPr>
          <t>Dusenbury-Diane:</t>
        </r>
        <r>
          <rPr>
            <sz val="8"/>
            <color indexed="81"/>
            <rFont val="Tahoma"/>
            <family val="2"/>
          </rPr>
          <t xml:space="preserve">
(CFOP states 2 business days to CLS in order for CLS to file motion wtih court)</t>
        </r>
      </text>
    </comment>
  </commentList>
</comments>
</file>

<file path=xl/sharedStrings.xml><?xml version="1.0" encoding="utf-8"?>
<sst xmlns="http://schemas.openxmlformats.org/spreadsheetml/2006/main" count="761" uniqueCount="469">
  <si>
    <t xml:space="preserve">Provider Name: </t>
  </si>
  <si>
    <t xml:space="preserve">Contract Number: </t>
  </si>
  <si>
    <t>Authority</t>
  </si>
  <si>
    <t>Source</t>
  </si>
  <si>
    <t>Fully Met?</t>
  </si>
  <si>
    <t xml:space="preserve">COU Monitor: </t>
  </si>
  <si>
    <t xml:space="preserve">Site Visit Start Date: </t>
  </si>
  <si>
    <t>When the court authorized the provision of psychotropic medication, did the dependency case manager continue to try to involve the parent in the child's ongoing medical treatment planning?</t>
  </si>
  <si>
    <t>Placement Change</t>
  </si>
  <si>
    <t>Medication Administration and Monitoring</t>
  </si>
  <si>
    <t>Documentation and court notification</t>
  </si>
  <si>
    <t>Pre-consent Review for Children under 11 years of age</t>
  </si>
  <si>
    <t>Was a signed medical report completed by the prescribing physician?</t>
  </si>
  <si>
    <t xml:space="preserve">39.407(3)(a)(1), F.S. </t>
  </si>
  <si>
    <t>If express and informed consent was not obtained immediately, did the dependency case manager obtain a completed copy of the medical report and provide it to children's legal services in time for a motion to be filed within 3 business days of beginning the medication?</t>
  </si>
  <si>
    <t>Child Name</t>
  </si>
  <si>
    <t>Have all behavioral health services that are identified in behavioral health assessments or prescribed by a medical or mental health professional been integrated into the child’s dependency case plan?</t>
  </si>
  <si>
    <t>Was the court informed of the child's medical and behavioral status at each subsequent Judicial Review hearing?</t>
  </si>
  <si>
    <t>Were copies of all pertinent medical records generated since the last JR provided to the court including the Medical Report?</t>
  </si>
  <si>
    <t>Child Date of Birth</t>
  </si>
  <si>
    <t>IF the prescribing physician certifies that delay in providing the prescribed psychotropic medication would more likely than not cause significant harm to the child, was this certification in writing on the Medical Report form?  Mark "X" if this did not apply.</t>
  </si>
  <si>
    <t xml:space="preserve">IF the child is in a hospital, CSU, or psychiatric residential treatment... Did the dependency case manager assist the physician obtaining express and informed consent or submit a completed medical report to CLS in time for a motion to be filed within 3 business days of beginning the medication? Mark "X" if this did not apply. </t>
  </si>
  <si>
    <t xml:space="preserve">Did the caregiver receiving the child sign and date the medication inventory to indicate receipt of the child's medication from the case manager? </t>
  </si>
  <si>
    <t>If the child is moved from an out-of-home placement and placed into another out-of-home placement, did the case manager obtain the child's resource record and psychotropic medications from the old caregiver?</t>
  </si>
  <si>
    <t>If the medication is in an unlabeled container or prescription information is insufficient, did the dependency case manager contact the prescribing physician to ensure the proper identification and labeling of the medication or to arrange for a medical evaluation in order that treatment not be interrupted?</t>
  </si>
  <si>
    <t xml:space="preserve">COU Team Member: </t>
  </si>
  <si>
    <r>
      <t xml:space="preserve">Contract Number: </t>
    </r>
    <r>
      <rPr>
        <b/>
        <sz val="10"/>
        <rFont val="Arial"/>
        <family val="2"/>
      </rPr>
      <t/>
    </r>
  </si>
  <si>
    <r>
      <t xml:space="preserve">Site Visit Date: </t>
    </r>
    <r>
      <rPr>
        <b/>
        <sz val="10"/>
        <rFont val="Arial"/>
        <family val="2"/>
      </rPr>
      <t/>
    </r>
  </si>
  <si>
    <t>Protocols and Monitoring</t>
  </si>
  <si>
    <t>The provider has developed locally approved medication logs for documenting the administration of psychotropic medications and any side effects or adverse reactions.</t>
  </si>
  <si>
    <t>65C-35.011(7)</t>
  </si>
  <si>
    <t>Complete the Client Tool Tab also.</t>
  </si>
  <si>
    <t>Complete the Org Tool Tab also.</t>
  </si>
  <si>
    <t xml:space="preserve">When a child entering into care on or after September 13, 2010 was already prescribed psychotropic medication, was the child evaluated by a physician to determine whether it is appropriate to continue the medication? </t>
  </si>
  <si>
    <t>Did the dependency case manager submit the Medical Report from the prescribing physician and other documentation within 3 business days of receiving it to Children’s Legal Services, with a request for court authorization to administer the prescribed medication?</t>
  </si>
  <si>
    <t>Did the case manager  provide the new caregiver sufficient information about the medication to ensure that the medication is continued as directed by the physician?</t>
  </si>
  <si>
    <t>Ongoing Medication Issues</t>
  </si>
  <si>
    <t>Date</t>
  </si>
  <si>
    <t>Employee</t>
  </si>
  <si>
    <t>Description of Revision</t>
  </si>
  <si>
    <t>Date Approved</t>
  </si>
  <si>
    <t>Diane Dusenbury</t>
  </si>
  <si>
    <t>Moved tool from Unique Tools folder to Family Safety folder.  Have been awaiting any comments from FSPO for more than three months and no comments have been made.  Added comment to Client Tool item regarding documentation that new/reauthorized prescriptions must be entered with new start date and an end date is to be entered when the prescription expires or when the child stops taking the medication, as per FSPO directive.  Same directive indicated existing files are to be cleaned up by 12/31/11.  Added note to the bottom of each tab that the other tab should be completed as well.  Corrected right/left justified format, added freeze panes, added row for client FSFN number.</t>
  </si>
  <si>
    <t>39.407(3)(c), F.S.</t>
  </si>
  <si>
    <t>39.407(3)(c)1., F.S.</t>
  </si>
  <si>
    <t>39.407(3)(c)2., F.S.</t>
  </si>
  <si>
    <t>39.407(3)(c)3., F.S.</t>
  </si>
  <si>
    <t>39.407(3)(c)4., F.S.</t>
  </si>
  <si>
    <t>39.407(3)(c)5., F.S.</t>
  </si>
  <si>
    <t>Is the child in out of home care?  This means placement in licensed shelter, foster home, group home, Residential Treatment Center (including Statewide Inpatient Psychiatric Programs aka SIPP), and non licensed relative/nonrelative settings.</t>
  </si>
  <si>
    <t>39.01(48), F.S.</t>
  </si>
  <si>
    <t>Applicability of this Tool - These Items are not rated for compliance!</t>
  </si>
  <si>
    <t>Is the child receiving psychotropic meds?  Psychotropic meds are defined as any medication for behavioral purposes, and any of the following classes of medications regardless of purpose: Antipsychotics; Antidepressants; Sedative Hypnotics; Lithium; Stimulants; Non-stimulant ADHD medication; Anti-dementia meds and cognitive enhancers; and Anticonvulsants and alpha-2 agonists.</t>
  </si>
  <si>
    <t xml:space="preserve">65C-35.001(18), F.A.C. </t>
  </si>
  <si>
    <t>Modified tool in conjunction with Jessica Manfresca.  Clarified items to focus on CBC compliance.  Added specific elements required in medical report.</t>
  </si>
  <si>
    <t>Attachment I</t>
  </si>
  <si>
    <t>CFOP 175-40 3-4.a.</t>
  </si>
  <si>
    <t>Are both the above answers "Y"?  Then you may proceed.  Otherwise, this tool is not applicable to this child and his or her medications.  Please select another child for your sample.</t>
  </si>
  <si>
    <t>Pre-Site QA Check (LastName/Date):</t>
  </si>
  <si>
    <t>Post-Site QA Check (LastName/Date):</t>
  </si>
  <si>
    <t>Document Tool QA on the Org Tab</t>
  </si>
  <si>
    <r>
      <t xml:space="preserve">If provider has its own policy, modify the tool to remove any items based </t>
    </r>
    <r>
      <rPr>
        <u/>
        <sz val="10"/>
        <color indexed="10"/>
        <rFont val="Arial"/>
        <family val="2"/>
      </rPr>
      <t>solely</t>
    </r>
    <r>
      <rPr>
        <sz val="10"/>
        <color indexed="10"/>
        <rFont val="Arial"/>
        <family val="2"/>
      </rPr>
      <t xml:space="preserve"> on CFOP.  Add any additional requirements from the provider's own procedure.</t>
    </r>
  </si>
  <si>
    <t xml:space="preserve">Added fields for pre-site and post-site tools QA, but the processes around tools QA are not fully developed so for now this may be filled out only as a test of procedures.  </t>
  </si>
  <si>
    <t>Does provider have its own procedure?</t>
  </si>
  <si>
    <t>If yes, date of procedure review by COU:</t>
  </si>
  <si>
    <t>Was the tool modified to address procedure?</t>
  </si>
  <si>
    <t xml:space="preserve">Psychotropic Medication Monitoring Tool </t>
  </si>
  <si>
    <t>Provider Operating Procedure</t>
  </si>
  <si>
    <t xml:space="preserve">Att. I ??? </t>
  </si>
  <si>
    <t>D</t>
  </si>
  <si>
    <r>
      <t xml:space="preserve">If the provider is using its own operating procedure, the procedure meets the requirements of Florida Statute, Florida Administrative Code, and is approved by DCF? </t>
    </r>
    <r>
      <rPr>
        <b/>
        <sz val="10"/>
        <color indexed="60"/>
        <rFont val="Arial"/>
        <family val="2"/>
      </rPr>
      <t xml:space="preserve">(If "No", then provide details in notes section.) </t>
    </r>
    <r>
      <rPr>
        <b/>
        <sz val="10"/>
        <color indexed="10"/>
        <rFont val="Arial"/>
        <family val="2"/>
      </rPr>
      <t xml:space="preserve"> Add any additional items to the Org or Client tool based on provider procedures.  </t>
    </r>
  </si>
  <si>
    <t>65C-35.002(2), F.A.C.</t>
  </si>
  <si>
    <t>CFOP 175-40 2-5.h.</t>
  </si>
  <si>
    <t xml:space="preserve">65C-35.006(6), F.A.C. </t>
  </si>
  <si>
    <t>CFOP 175-40 3-9.f.</t>
  </si>
  <si>
    <t>65C-35.006(6), F.A.C.</t>
  </si>
  <si>
    <t>65C-35.006(8), F.A.C.</t>
  </si>
  <si>
    <t>CFOP 175-40 3-9.h.</t>
  </si>
  <si>
    <t>39.407(3)(e), F.S.</t>
  </si>
  <si>
    <t xml:space="preserve">CFOP 175-40 3-13. </t>
  </si>
  <si>
    <t xml:space="preserve">65C-35.010(1), F.A.C. </t>
  </si>
  <si>
    <t>65C-35.010(1)(a), F.A.C.</t>
  </si>
  <si>
    <t>CFOP 175-40 3-13.d.</t>
  </si>
  <si>
    <t>65C-35.010(1)(b) and (3), F.A.C.</t>
  </si>
  <si>
    <t>CFOP 175-40 3-13.a. and b.</t>
  </si>
  <si>
    <t xml:space="preserve">65C-35.010(3), F.A.C. </t>
  </si>
  <si>
    <t>CFOP 175-40 3-13. a. and d.(2).</t>
  </si>
  <si>
    <t xml:space="preserve">39.407(3)(a)(1) F.S. </t>
  </si>
  <si>
    <t>CFOP 175-40 3-5.</t>
  </si>
  <si>
    <t>CFOP 175-40 3-4. a.</t>
  </si>
  <si>
    <t>65C-35.003(4)(a)-(c) F.A.C.</t>
  </si>
  <si>
    <t>CFOP 175-40 3-5. a.(1)-(3)</t>
  </si>
  <si>
    <t xml:space="preserve">65C-35.007(2) F.A.C.  </t>
  </si>
  <si>
    <t>65C-35.009(1) F.A.C.</t>
  </si>
  <si>
    <t>65C-35.008(1)(e)</t>
  </si>
  <si>
    <t xml:space="preserve">65C-35.009(4) F.A.C. </t>
  </si>
  <si>
    <t>CFOP 175-40 3-10. b. or 3-12.c.</t>
  </si>
  <si>
    <t xml:space="preserve">65C-35.013, F.A.C. </t>
  </si>
  <si>
    <t xml:space="preserve">65C-35.009(2) F.A.C. </t>
  </si>
  <si>
    <t xml:space="preserve">65C-35.008(1), F.A.C.  </t>
  </si>
  <si>
    <t>CFOP 175-40 3-12. a.</t>
  </si>
  <si>
    <t xml:space="preserve">65C-35.009(3), F.A.C. </t>
  </si>
  <si>
    <t xml:space="preserve">65C-35.008(1)(d) </t>
  </si>
  <si>
    <t>CFOP 175-40 3-12. b.</t>
  </si>
  <si>
    <t>65C-35.003(3) F.A.C.</t>
  </si>
  <si>
    <t>CFOP 175-40 3-5.g.</t>
  </si>
  <si>
    <t xml:space="preserve">65C-35.003(5) F.A.C. </t>
  </si>
  <si>
    <t>CFOP 175-40 3-10. f.</t>
  </si>
  <si>
    <t>65C-35.007(6)F.A.C.</t>
  </si>
  <si>
    <t xml:space="preserve">CFOP 175-40 3-10. e.(2)  </t>
  </si>
  <si>
    <t xml:space="preserve">65C-35.007(6)(k), F.A.C.  </t>
  </si>
  <si>
    <t xml:space="preserve">CFOP 175-40 3-10. e.(2) </t>
  </si>
  <si>
    <t>65C-35.007(7), F.A.C.</t>
  </si>
  <si>
    <t xml:space="preserve">CFOP 175-40 3-10. e.(3)   </t>
  </si>
  <si>
    <t xml:space="preserve">65C-35.011(4) F.A.C. </t>
  </si>
  <si>
    <t xml:space="preserve">CFOP 175-40 3-14.i.  </t>
  </si>
  <si>
    <t>65C-35.011(4) F.A.C.</t>
  </si>
  <si>
    <t xml:space="preserve">65C-35.011(7) F.A.C. </t>
  </si>
  <si>
    <t xml:space="preserve">CFOP 175-40 3-14. b. and c. </t>
  </si>
  <si>
    <t xml:space="preserve">65C-35.007(5), F.A.C. </t>
  </si>
  <si>
    <t>CFOP 175-40 3-19. b.(3).</t>
  </si>
  <si>
    <t xml:space="preserve">65C-35.007(8), F.A.C. </t>
  </si>
  <si>
    <t>CFOP 175-40 3-10.j.(1).</t>
  </si>
  <si>
    <t>CFOP 175-98, 5.</t>
  </si>
  <si>
    <t>Defines out of home placement.</t>
  </si>
  <si>
    <t>Before providing psychotropic meds, seek express and informed consent from parents.</t>
  </si>
  <si>
    <t>Seeking court authorization of meds.</t>
  </si>
  <si>
    <t>Administering prior to court authorization.</t>
  </si>
  <si>
    <t>Defines psychotropic med</t>
  </si>
  <si>
    <t>All behavioral health needs/prescriptions are addressed in child's case plan and provided timely.</t>
  </si>
  <si>
    <t>When court authorizes provision of meds, case manager shall continue to try to involve parents.</t>
  </si>
  <si>
    <t>65C-35.003(1)</t>
  </si>
  <si>
    <t>Facilitate parent/guardian involvement at attending medical appointment and obtaining medical info</t>
  </si>
  <si>
    <t>65C-35.003(2)</t>
  </si>
  <si>
    <t>Specifics on what must be done to involve parent/guardian to obtain consent.</t>
  </si>
  <si>
    <t>Changes in med beyond authorization = get new one.  Inform CLS &amp; all parties of change in meds and give CLS new Medical Report.</t>
  </si>
  <si>
    <t>The physician must note the child's position with regard to medication in the Medical Report.</t>
  </si>
  <si>
    <t>If a child of sufficient age, understand, and maturity declines to assent to meds, case manager will request CLS request an attorney to be appointed for the child.</t>
  </si>
  <si>
    <t>If a child requests discontinuation of med, and prescribing physician refuses to order d/c, case manager will request CLS request an attorney to be appointed.</t>
  </si>
  <si>
    <t>Within 28 days of removal or no later than the arraignment hearing on petition of dependency, whichever is first, child must be evaluated by physician.</t>
  </si>
  <si>
    <t>Admin of psych. Meds is extraordinary, general consent for tx is not adequate.</t>
  </si>
  <si>
    <t>If parents/guardians do not consent, authorization must be pursued via court order. Court authorization prior to administration except as per 65C-35.010</t>
  </si>
  <si>
    <t>All info and updates must be entered in FSFN within 3 business days of the action.</t>
  </si>
  <si>
    <t>Procedure when child is moved from one placement to another.</t>
  </si>
  <si>
    <t>Caregiver signs and dates med inventory to indicate receipt of meds.</t>
  </si>
  <si>
    <t>If changing placement and meds in unlabeled container, case worker gets info from physician or arranges for med evaluation so tx is not interrupted.</t>
  </si>
  <si>
    <t>Children on meds shall have full info of medical/behavioral status at each JR and furnish copies of all pertinent med records generated since the previous court hearing.</t>
  </si>
  <si>
    <t>If court authorization is needed, case manager provides CLS with written report documenting efforts made to enable physician to get consent from parents/legal guardians.</t>
  </si>
  <si>
    <t>Report includes dates and times of attempts to contact upon learning of recommendation for meds by physician.</t>
  </si>
  <si>
    <t>Report includes dates and times and methods used to attempt to contact parent/guardian with physician's contact info.</t>
  </si>
  <si>
    <t>Report includes efforts to facilitate transportation arrangements to appointment or telephone calls between parent/guardian and physician.</t>
  </si>
  <si>
    <t>If parent/guardian declines to consent or withdraws consent, the fact and any reasoning is in medical report.  Steps must be taken…</t>
  </si>
  <si>
    <t>If parent/guardian declines to consent or withdraws consent, the case worker must submit medical report and other docs to court within 3 business days of receiving the report with request for legal action</t>
  </si>
  <si>
    <t>If parent/guardian declines to consent or withdraws consent, court authorization is required before meds are administered to child.</t>
  </si>
  <si>
    <t xml:space="preserve">65C-35.008(1), F.A.C. </t>
  </si>
  <si>
    <t>Need court approval if parental rights are terminated, parent refuses to participate, or parent's identity or location is unknown.</t>
  </si>
  <si>
    <t>If parental rights are terminated, parent refuses to participate, or parent's identity or location is unknown, case manager obtains med report from physician.</t>
  </si>
  <si>
    <t>If parental rights are terminated, parent refuses to participate, or parent's identity or location is unknown, case manager submits med report from physician to court with other documents within 3 business days.</t>
  </si>
  <si>
    <t>If parental rights are terminated, parent refuses to participate, or parent's identity or location is unknown, court authorization is required prior to med administration.</t>
  </si>
  <si>
    <t>Meds may be administered in advance of court order or parental authorization when physician certifies delay would cause significant harm in writing on medical report.</t>
  </si>
  <si>
    <t>(1)(b)Meds may be administered in advance of court order or parental authorization when child is in hospital, CSU, or psychiatric residential treatment.</t>
  </si>
  <si>
    <t>(3) Case worker must obtain medical report and provide to CLS in time for CLS to file a motion within 3 business days of starting the meds.</t>
  </si>
  <si>
    <t>Meds may be adminstered in advance of court order or parental authorization in certain circumstances.</t>
  </si>
  <si>
    <t>Case manager is responsible for implementing med plan, arranging for med evaluations and lab tests, adding info to child's resource record, reporting results to CLS, all parties, physician.</t>
  </si>
  <si>
    <t>Any reports of info that call into question child's safety, including symptoms of side effects or adverse reactions, shall be provided to CLS, the courts, all parties within 3 business days of the report.</t>
  </si>
  <si>
    <t>Provider will develop locally approved med logs for documenting med administration and any side effects or adverse reactions.</t>
  </si>
  <si>
    <t>The provider has developed and implemented protocols which ensure collaboration among those responsible for a child's care, specifically addressing the use of psychotropic medication and the need to share all relevant information with all parties involved in the child's care.</t>
  </si>
  <si>
    <t>65C-35.011(10)</t>
  </si>
  <si>
    <t>Provider will develop and implement protocols to ensure collaboration among those responsible for care, specifically addressing psych meds and the need to share all relevant info with all parties involved in child's care.</t>
  </si>
  <si>
    <t>When court orders a second opinion, case manager will make referral for appointment within 1 business day.</t>
  </si>
  <si>
    <t>When court orders a second opinion, case manager must obtain second opinion with 21 calendar days of receipt of court order.</t>
  </si>
  <si>
    <t>If court order is required to authorize meds, physician must complete medical report that includes all info incorporated by reference into chapter 65C-35, F.A.C.</t>
  </si>
  <si>
    <t>Pre-consent review is required for child under age of 11 prescribed 2 or more psych meds.</t>
  </si>
  <si>
    <t>Results of CBHA will be used in developing dependency case plan, case plan will include service recommended in CBHA or case plan will be revised, revised plan filed with and approved by court.</t>
  </si>
  <si>
    <t>physician's medical report required for children being prescribed psych meds for any medical reason.  When signed by parent/guardian represents documentation of express and informed consent.</t>
  </si>
  <si>
    <t>Case worker is required to help physician obtain express and informed consent from parent/guardian unless parental rights are terminated, and must take steps to include parent in the consultation with physician</t>
  </si>
  <si>
    <t>Take these steps to involve parent (1) invite parent to appointment and offer transport, (2) contact parent as soon as meds are recommended and provide physician contact info and (3) facilitate transport arrangement or phone calls between parent and physician.</t>
  </si>
  <si>
    <t>If court authorizes meds, case manager must continue to try to involve parent/guardian, unless parental rights are terminated.</t>
  </si>
  <si>
    <t>65C-35.005(3) and CFOP 175-40, 3-7.b.</t>
  </si>
  <si>
    <t>65C-35.005(3)(b) and CFOP 175-40, 3-7.e.</t>
  </si>
  <si>
    <t>65C-35.005(4) and CFOP 175-40, 3-7.f.</t>
  </si>
  <si>
    <t>CFOP 175-40, 3-7.g.</t>
  </si>
  <si>
    <t>Any reports of repeated side effects from child, case manager confirms physician was notified and shall notify CLS.  CLS shall notice all parties.</t>
  </si>
  <si>
    <t>CFOP 175-40, 3-8.</t>
  </si>
  <si>
    <t>When child changes placement, if not possible to continue tx with same physician, case manager shall secure copy of child's medical records from prior physician within 3 business days of change to new provider.</t>
  </si>
  <si>
    <t>Also address process of inventorying medications and transferring them from old caregiver to new caregiver.</t>
  </si>
  <si>
    <t>Court authorization is required prior to administration of meds if parent/guardian is unwilling/unable/lacks rights to give consent</t>
  </si>
  <si>
    <t>With placement change, ensure new caregiver has info sufficient to continue to administer meds as prescribed.</t>
  </si>
  <si>
    <t>With placement change, if info is insufficient, case manager will contact physician to get info needed, label meds, or arrange for med evaluation to avoid treatment interruption.</t>
  </si>
  <si>
    <t>Case manager will secure new express and informed consent when changes go beyond existing authorization, inform CLS of changes, provide amended medical report.</t>
  </si>
  <si>
    <t>Case manager will fully inform court of medical and behavioral status at each subsequent JR and provide copies of all medical reports generated since previous court hearing including medical report.</t>
  </si>
  <si>
    <t>65C-35.007(9)(a) and CFOP 175-40, 3-10.j.(2)</t>
  </si>
  <si>
    <t>65C-35.007(9)(c) and CFOP 175-40, 3-10.j.(2)(c)</t>
  </si>
  <si>
    <t>65C-35.007(9)(b) and CFOP 175-40, 3-10.j.(2)(b)</t>
  </si>
  <si>
    <t>65C-35.007(9) and CFOP 175-40, 3-10.j.(2)(a)</t>
  </si>
  <si>
    <t>When case manager is notified by physician that parents can't, won't consent or withdraw consent, case manager shall consult with physician within 1 business day.</t>
  </si>
  <si>
    <t>65C-35.008(1)(a) and CFOP 175-40, 3-11.</t>
  </si>
  <si>
    <t>CFOP 175-40, 3-11.b.</t>
  </si>
  <si>
    <t>Case manager shall provide court with physician's medical report that contains info to inform court that meds are recommended but not authorized, reasons parent/guardian did not authorize, and physician position regarding needs to administer meds.</t>
  </si>
  <si>
    <t>When parent/guardian rights are terminated, refuse to participate, or location/identify unknown, case manager shall obtain medical report from physician.</t>
  </si>
  <si>
    <t>Within 3 business days of receiving the medical report, case manager must submit report and other docs to CLS with request for court authorization for administration of meds.</t>
  </si>
  <si>
    <t>Meds may be administered without court order or express and informed consent when child is admitted to hospital, CSU, or SIPP</t>
  </si>
  <si>
    <t>Within 3 business days of med initiation or reinitiation in hospital, CSU or SIPP, motion for court authorization must be filed by CLS.</t>
  </si>
  <si>
    <t>Case manager must obtain medical report from prescribing physician and provider to CLS within 2 business days of med initiation.</t>
  </si>
  <si>
    <t>Meds may be administered without court order or express and informed consent when physician certifies in medical report that delay would cause significant harm.</t>
  </si>
  <si>
    <t>b. caregiver must record med administration.  c. must give copies of logs to case manager monthly including logs of meds administered at school or in other settings outside caregiver's home</t>
  </si>
  <si>
    <t>case manager responsible for implementing medication plan and ensuring caregiver follows protocols for administration.  Case manager will arrange for med evals or lab tests and report results to CLS and physician.</t>
  </si>
  <si>
    <t>Case manager ensure caregiver is provided info about proper med management and documentation techniques, including possible side effects, risks, contraindications of the medication, drug interaction precautions, how to monitor for side effects and report problems like serious adverse effects to the physician.</t>
  </si>
  <si>
    <t>Lead agency/provider must provide med management training to caregivers or ensure it is provided.</t>
  </si>
  <si>
    <t>65C-35.011(5) and CFOP 175-40, 3-11.m.</t>
  </si>
  <si>
    <t>Case worker, supervisor, and caregiver have joint responsibility to assure the physician monitoring plan documented in the medical report is implemented.</t>
  </si>
  <si>
    <t>Case worker supervisors shall provide ongoing review and oversight of children prescribed meds.</t>
  </si>
  <si>
    <t>Case worker must review child's med plan with supervisor or other agency designee under certain circumstances…</t>
  </si>
  <si>
    <t>CFOP 175-40, 3-14.j.</t>
  </si>
  <si>
    <t>CFOP 175-40, 3-14.l.</t>
  </si>
  <si>
    <t>CFOP 175-40, 3-14.n.</t>
  </si>
  <si>
    <t>CFOP 175-40, 3-14.o.</t>
  </si>
  <si>
    <t>CFOP 175-40, 3-14.p.</t>
  </si>
  <si>
    <t>CFOP 175-40, 3-14.q.</t>
  </si>
  <si>
    <t>After said review, the case manager supervisor will consult with prescribing physician to obtain more info OR request second opinion OR consult with MedConsult Line</t>
  </si>
  <si>
    <t>CFOP 175-40, 3-14.s.</t>
  </si>
  <si>
    <t>The case manager will report to physician when the child's condition is not improving or deteriorating</t>
  </si>
  <si>
    <t>CFOP 175-40, 3-14.t.</t>
  </si>
  <si>
    <t>The case manager will request and receive updated health info on child and effects of med therapy during the required 30-day contact with caregiver</t>
  </si>
  <si>
    <t>CFOP 175-40, 3-14.u.</t>
  </si>
  <si>
    <t>The case manager will receive and review the med log each month and file a copy in the medical section of the child resource record</t>
  </si>
  <si>
    <t>CFOP 175-40, 3-14.v.</t>
  </si>
  <si>
    <t>The case manager will document the review and actions taken as per 3-14.q. and all consultation notes in FSFN case notes.</t>
  </si>
  <si>
    <t>65C-35.012(2) and CFOP 175-40, 3-15.b.</t>
  </si>
  <si>
    <t>65C-35.012(3) and CFOP 175-40, 3-15.c.</t>
  </si>
  <si>
    <t>CFOP 175-40, 3-15.c.</t>
  </si>
  <si>
    <t>If the second opinion isn't obtained in 21 calendar days, reasons for delay must be reported to the court and all parties.</t>
  </si>
  <si>
    <t>Requirements here for case review as per Regional Quality Management Model.  Is this within our purview?</t>
  </si>
  <si>
    <t>CFOP 175-40, 3-17.</t>
  </si>
  <si>
    <t>CFOP 175-40, 3-18.b.</t>
  </si>
  <si>
    <t>Contracted service providers have standardized curriculum for training staff and foster parents on med management.  Three part approach includes…</t>
  </si>
  <si>
    <t>FSFN mental health profile tab is used to record date of most recent CBHA, info about axis I or axis II diagnoses, and caregiver info provided at time of intake</t>
  </si>
  <si>
    <t>CFOP 175-40, 3-19.a.(2)</t>
  </si>
  <si>
    <t>On FSFN medications tabl, all prescribed meds must be entered and summarized here, even if since discontinued.  Info about meds.  Date of consent or court authorization.</t>
  </si>
  <si>
    <t>Info on medications will be entered in FSFN within 3 business days of beginning the medication.</t>
  </si>
  <si>
    <t>CFOP 175-40, 3-19.b.(1)</t>
  </si>
  <si>
    <t>CFOP 175-40, 3-19.b.(2)</t>
  </si>
  <si>
    <t>Absence of consent or court order will be explained with deadline for securing post-administration authorization.</t>
  </si>
  <si>
    <t>Updates, including changes in dosage or prescribed cessation of medication shall be recorded within 3 business days.</t>
  </si>
  <si>
    <t>CFOP 175-40, 3-19.b.(3)</t>
  </si>
  <si>
    <t>All behavioral health actions will be recorded in FSFN within 3 business days of the action.</t>
  </si>
  <si>
    <t>CFOP 175-40, 3-19.b.(4)</t>
  </si>
  <si>
    <t>List of elements about meds that must be entered.</t>
  </si>
  <si>
    <t>CFOP 175-40, 3-19.b.(5)</t>
  </si>
  <si>
    <t>CFOP 175-40, 3-19.b.(6)</t>
  </si>
  <si>
    <t>Axis I and Axis II diagnoses must be entered using drop down boxes in FSFN.</t>
  </si>
  <si>
    <t>Axis III, Axis IV, and Axis V diagnoses must be entered in text box provided on medical history tab.</t>
  </si>
  <si>
    <t>CFOP 175-40, 3-19.c.</t>
  </si>
  <si>
    <t>Every field in FSFN pertaining to psych meds must be completed and should never be left empty.</t>
  </si>
  <si>
    <t>A pre-consent review by a child psychiatrist will be obtained prior to prescription of 2 or more psych meds to child under age of 11.</t>
  </si>
  <si>
    <t>CFOP 175-98, 6.g.</t>
  </si>
  <si>
    <t>Case manager will fax completed Psychotropic Med Treatment Plan Review from consulting child psychiatrist to prescribing physician the day it is received.</t>
  </si>
  <si>
    <t>CFOP 175-98, 6.f.</t>
  </si>
  <si>
    <t>Case manager will deliver Psychotropic Med Treatment Plan Review to individual with legal authority for providing informed consent or to CLS to file motion for court authorization within 1 business day.</t>
  </si>
  <si>
    <t>CFOP 175-98, 6.i.</t>
  </si>
  <si>
    <t>Case manager will file copy of Psychotropic Med Treatment Plan Review in child's record.</t>
  </si>
  <si>
    <t>CFOP 175-98, 6.j.</t>
  </si>
  <si>
    <t>If the med treatment doesn't yield expected results, the pre-consent review process identifying new med treatment plan will begin again.</t>
  </si>
  <si>
    <t>Convey info to parents including… (list)  Medical Report ONLY!!  (a)</t>
  </si>
  <si>
    <t>MAR</t>
  </si>
  <si>
    <t>CONSENT</t>
  </si>
  <si>
    <t>ORG</t>
  </si>
  <si>
    <t>COULD SEE INFO BUT NOT TIMELINESS</t>
  </si>
  <si>
    <t>tab</t>
  </si>
  <si>
    <t>The provider has a standardized curriculum for training staff and foster parents on psychotropic meds.</t>
  </si>
  <si>
    <t xml:space="preserve">Children's Mental Health Psychotropic Medication Monitoring Tool </t>
  </si>
  <si>
    <t xml:space="preserve">The curriculum includes a one hour foundational web-based tutorial. </t>
  </si>
  <si>
    <t>The curriculum includes a more in-depth three hour training.</t>
  </si>
  <si>
    <t>The curriculum includes ongoing review of medication management techniques.</t>
  </si>
  <si>
    <t>CFOP 175-40, 3-18.b.(1)</t>
  </si>
  <si>
    <t>CFOP 175-40, 3-18.b.(2)</t>
  </si>
  <si>
    <t>CFOP 175-40, 3-18.b.(3)</t>
  </si>
  <si>
    <t>D/I</t>
  </si>
  <si>
    <t>Same requirement is more specific in (4)(a) - (4)(c)</t>
  </si>
  <si>
    <t>Added</t>
  </si>
  <si>
    <t>If court authorization was needed, case manager provided CLS with a written report documenting efforts made to enable physician to get consent from parents/legal guardians.</t>
  </si>
  <si>
    <t>...Report included dates and times of attempts to contact parents/guardians upon learning of recommendation for meds by physician.</t>
  </si>
  <si>
    <t>...Report included dates and times and methods used to attempt to contact parent/guardian with physician's contact info.</t>
  </si>
  <si>
    <t>...Report included efforts to facilitate transportation arrangements to appointment or telephone calls between parent/guardian and physician.</t>
  </si>
  <si>
    <t>If the case worker was notified by the physician that the parents can't or won't consent, did the caseworker consult with the physician within 1 business day?</t>
  </si>
  <si>
    <t>Did the case manager obtain updated health info about the child and the effects of med therapy during the required 30-day contacts with caregiver?</t>
  </si>
  <si>
    <t>Did the case manager review the medication administration record each month?</t>
  </si>
  <si>
    <t>FSFN Documentation</t>
  </si>
  <si>
    <t>…Includes number of refills.</t>
  </si>
  <si>
    <t>…Includes prescribing physician or health care provider.</t>
  </si>
  <si>
    <t>…If the medication is a psychotropic medication, then regardless of whether or not the med is prescribed for psychotropic purposes, the box "Is Medication for Psychotropic Reasons" must be checked.</t>
  </si>
  <si>
    <t>CFOP 175-40, 3-19.b.(4)(d)</t>
  </si>
  <si>
    <t>CFOP 175-40, 3-19.b.(4)(a)</t>
  </si>
  <si>
    <t>…Includes name of psychotropic medication.  Must be on Medications tab.</t>
  </si>
  <si>
    <t>…Includes whether or not med is prescribed for psychotropic purposes.  Must be on Medications tab.</t>
  </si>
  <si>
    <t>…Includes quantities and dosages.  Must be on Medications tab.</t>
  </si>
  <si>
    <t>…Includes precautions and warnings.  Must be on Medications tab.</t>
  </si>
  <si>
    <t>…Includes additional instructions.  Must be on Medications tab.</t>
  </si>
  <si>
    <t>...If there was emergency administration, the absence of consent or court order was explained with deadline for securing post-administration authorization.  Must be on Medications tab.</t>
  </si>
  <si>
    <t>CFOP 175-40, 3-19.b.(4)(b)</t>
  </si>
  <si>
    <t>…Includes why the medication was prescribed and target symptoms or condition being addressed.</t>
  </si>
  <si>
    <t>CFOP 175-40, 3-19.b.(4)(g)</t>
  </si>
  <si>
    <t>…Includes date of prescription and date stopped.</t>
  </si>
  <si>
    <t>CFOP 175-40, 3-19.b.(4)(i)</t>
  </si>
  <si>
    <t>…Includes date of the most recent CBHA, probably on the Mental Health Profile tab.</t>
  </si>
  <si>
    <t>CFOP 175-40, 3-19.b.(4)(k)</t>
  </si>
  <si>
    <t>This documents review of various authorities by Diane Dusenbury in May 2012.  Certain requirements that were not previously addressed on the tool are added.</t>
  </si>
  <si>
    <t>Certain requirements that are based solely in CFOP and are not easily monitored were not included in the tool at time time.</t>
  </si>
  <si>
    <t>Added questions at the top of both tools asking if provider policy exists, date of review, and whether modifications were made to the tool as a result.  Numerous new items are added to the tool that were not previously included.</t>
  </si>
  <si>
    <t>Enter Date for Calculation:</t>
  </si>
  <si>
    <t>Calendar and Holiday Resource</t>
  </si>
  <si>
    <t>http://www.timeanddate.com/calendar/</t>
  </si>
  <si>
    <t>DAY OF WEEK CALCULATOR</t>
  </si>
  <si>
    <t>Day of the week of your date:</t>
  </si>
  <si>
    <t>COMMON US HOLIDAYS</t>
  </si>
  <si>
    <t>New Year's Day</t>
  </si>
  <si>
    <t>January 1</t>
  </si>
  <si>
    <t>Martin Luther King Day</t>
  </si>
  <si>
    <t>Third Monday in January</t>
  </si>
  <si>
    <t>President's Day</t>
  </si>
  <si>
    <t>Third Monday in February</t>
  </si>
  <si>
    <t>Easter</t>
  </si>
  <si>
    <t>A Sunday in Spring, varies</t>
  </si>
  <si>
    <t>Memorial Day</t>
  </si>
  <si>
    <t>Last Monday in May</t>
  </si>
  <si>
    <t>Independence Day</t>
  </si>
  <si>
    <t>July 4</t>
  </si>
  <si>
    <t>Labor Day</t>
  </si>
  <si>
    <t>First Monday in September</t>
  </si>
  <si>
    <t>Columbus Day</t>
  </si>
  <si>
    <t>Second Monday in October</t>
  </si>
  <si>
    <t>Veteran's Day</t>
  </si>
  <si>
    <t>November 11</t>
  </si>
  <si>
    <t>Thanksgiving Day</t>
  </si>
  <si>
    <t>Fourth Thursday in November</t>
  </si>
  <si>
    <t>Day After Thanksgiving</t>
  </si>
  <si>
    <t>Friday Following Fourth Thursday</t>
  </si>
  <si>
    <t>Christmas Day</t>
  </si>
  <si>
    <t>December 25</t>
  </si>
  <si>
    <t>JEWISH HOLIDAYS THAT MAY BE OBSERVED AS NON-WORKING DAY BY AMERICAN JEWISH ORGANIZATIONS</t>
  </si>
  <si>
    <t>Rosh Hashanah</t>
  </si>
  <si>
    <t>Jewish New Year.  Begins at sunset between Labor Day and Columbus Day, lasts for one or two days.  May be observed as holiday.</t>
  </si>
  <si>
    <t>Yom Kippur</t>
  </si>
  <si>
    <t>Day of atonement, one day usually late September or early October.  Observed as a holiday by most American Jews.</t>
  </si>
  <si>
    <t>Unit</t>
  </si>
  <si>
    <t>Case Name</t>
  </si>
  <si>
    <t>Case ID</t>
  </si>
  <si>
    <t xml:space="preserve">Last Date in the Review Period: </t>
  </si>
  <si>
    <t>Calculated:  Child Age at Begin of Review Period</t>
  </si>
  <si>
    <t>Calculated:  Child Age at End of Review Period</t>
  </si>
  <si>
    <t xml:space="preserve">First Date in the Review Period:  </t>
  </si>
  <si>
    <t>Fully Met?
1</t>
  </si>
  <si>
    <t>Fully Met?
2</t>
  </si>
  <si>
    <t>Fully Met?
3</t>
  </si>
  <si>
    <t>Fully Met?
4</t>
  </si>
  <si>
    <t>Fully Met?
5</t>
  </si>
  <si>
    <t>Applicability question not rated for compliance</t>
  </si>
  <si>
    <r>
      <t xml:space="preserve">Psychotropic medications may be administered in advance of a court order or parental authorization under two circumstances:  EITHER the prescribing physician certifies delay could cause harm OR the child is in a hospital, CSU, or psychiatric residential treatment.  </t>
    </r>
    <r>
      <rPr>
        <b/>
        <sz val="10"/>
        <rFont val="Arial"/>
        <family val="2"/>
      </rPr>
      <t>Was emergency adminstration limited to these circumstances?</t>
    </r>
  </si>
  <si>
    <t>Did this child enter care during the review period AND was the child already taking psychotropic meds at the time?  If both questions are Yes, mark this Yes and answer the next questions.  If no, mark this question and the rest of this section N/A.</t>
  </si>
  <si>
    <t>Authority to Administer Psych Meds to Children in Out-of-Home Care</t>
  </si>
  <si>
    <t>Name of Medication</t>
  </si>
  <si>
    <t>Dosage-Frequency</t>
  </si>
  <si>
    <t>Date of Prescription</t>
  </si>
  <si>
    <t>Did the child start a new prescription during the review period and did the child have a parent whose rights had not been terminated or legal guardian?  If Yes, respond to this section.  If No, Mark entire section N/A.</t>
  </si>
  <si>
    <t>Did the dependency case manager make the following minimum efforts to enable the prescribing physician to obtain express and informed consent from the child's parent or legal quardian:
-Attempt to invite the parent to the doctor's appointment and offer them transportation if necessary;
-Attempt to contact the parent as soon as possible upon learning of the recommendation for psychotropic medication and provide specific information to them on how to contact the physician; and
-Facilitate transportation arrangements to appointment if necessary.
Mark N/A if parent or guardian needed no assistance to participate.</t>
  </si>
  <si>
    <t>If the parent or legal guardian did not attend the medical appointment, did the case manager provide the parent with a copy of the Medical Report?  N/A if parent attended appointment.</t>
  </si>
  <si>
    <t>New prescription is EITHER new med OR existing med with dose change or other factor that exceeds the limits of an existing consent or court order.</t>
  </si>
  <si>
    <t>Child Involvement in Decision Making</t>
  </si>
  <si>
    <t>If the child of appropriate age and developmental level did not assent to administration of new psychotropic medication, did the case manager submit a request to CLS for the child to be appointed an attorney? (see section 9 of CF-FSP 5339 Medical Report or other documentation of child's view of medication treatment.)  Mark N/A for child not appropriate or for child not objecting to new medication.</t>
  </si>
  <si>
    <t>Thanksgiving</t>
  </si>
  <si>
    <t>Christmas</t>
  </si>
  <si>
    <t>Did the physician evaluation take place on time, meaning within 28 calendar days of removal or no later than the arraignment hearing on the petition for dependence, whichever occurs first?  If late, make note of days late or the date for later calculation.</t>
  </si>
  <si>
    <t>28 calendar days from Date:</t>
  </si>
  <si>
    <r>
      <t xml:space="preserve">Was court authorization obtained </t>
    </r>
    <r>
      <rPr>
        <b/>
        <sz val="10"/>
        <rFont val="Arial"/>
        <family val="2"/>
      </rPr>
      <t>before</t>
    </r>
    <r>
      <rPr>
        <sz val="10"/>
        <rFont val="Arial"/>
        <family val="2"/>
      </rPr>
      <t xml:space="preserve"> the psychotropic medication was administered to child ?  Note:  For emergency administration, mark this item N/A.  If no, add notes about how many calendar days the child was administered medication prior to the court order.</t>
    </r>
  </si>
  <si>
    <t>Was consent obtained prior to the medication being administered?  Mark N/A for emergency administration.  Mark N/A if court order was obtained instead of consent.  If No, add notes about how many calendar days the child was administered med until consent was obtained.</t>
  </si>
  <si>
    <t>DATE CALCULATORS</t>
  </si>
  <si>
    <t>Calendar Day Calculator</t>
  </si>
  <si>
    <t>Difference Between Two Dates</t>
  </si>
  <si>
    <t>Enter C for Calendar, B for Business</t>
  </si>
  <si>
    <t>Enter Earlier Date for Calculation:</t>
  </si>
  <si>
    <t>Enter Later Date for Calculation:</t>
  </si>
  <si>
    <t>Calculated Difference:</t>
  </si>
  <si>
    <t>b</t>
  </si>
  <si>
    <t>…Includes correct date of express and informed consent or date of court order authorization.  Must be on Medications tab.  If no, note in cell if date is missing or is wrong.</t>
  </si>
  <si>
    <t>Axis I and Axis II diagnoses must be entered on the Mental Health Profile tab or potentially the new Disability Info tab or Medical History tab.</t>
  </si>
  <si>
    <t>Axis III, Axis IV, and Axis V diagnoses must be entered in text box provided on Medical History tab or potentially on the new Disability Info tab.</t>
  </si>
  <si>
    <t>Did the CBC seek court approval to administer psychotropic medications when the parent/legal guardian rights have been terminated, the parent/legal guardian refuses to participate in the child’s treatment, the parent/legal guardian declines to approve administration of psychotropic medications, or the parent or legal guardian’s location or identity is unknown or cannot reasonably be ascertained?</t>
  </si>
  <si>
    <t>Date of Consent or Court Order (blank if none)</t>
  </si>
  <si>
    <t>Business Day Calculator</t>
  </si>
  <si>
    <t>1 business day from Date:</t>
  </si>
  <si>
    <t>3 business days from Date:</t>
  </si>
  <si>
    <t>Note:  Update the Holiday tab with any provider holidays.</t>
  </si>
  <si>
    <t>Chief's Row - Measurement Analysis</t>
  </si>
  <si>
    <t>Good:</t>
  </si>
  <si>
    <t>Issue:</t>
  </si>
  <si>
    <t>Is this child of an appropriate age and developmental level to participate in decision making about psychotropic medication?  If Yes, mark this question Yes and respond to other questions.  Otherwise mark this section N/A.</t>
  </si>
  <si>
    <t>Did the dependency case manager implement the medication plan developed by the prescribing physician by arranging for any additional medical evaluations and laboratory tests required?  N/A if no additional evaluations or lab tests were required.</t>
  </si>
  <si>
    <t>Were results of the evaluations and tests reported to children's legal services, all parties, and the prescribing physician?  N/A if none.</t>
  </si>
  <si>
    <t>Did the caregiver record the administration of the medication given?</t>
  </si>
  <si>
    <r>
      <t>If the case manager was made aware of any information that called into question child's safety, including symptoms of side effects or adverse reactions, the case manager</t>
    </r>
    <r>
      <rPr>
        <b/>
        <sz val="10"/>
        <rFont val="Arial"/>
        <family val="2"/>
      </rPr>
      <t xml:space="preserve"> confirmed the physician had been notified OR provided the information to the physician</t>
    </r>
    <r>
      <rPr>
        <sz val="10"/>
        <rFont val="Arial"/>
        <family val="2"/>
      </rPr>
      <t xml:space="preserve"> within 3 business days of learning the information.  N/A for no such information.</t>
    </r>
  </si>
  <si>
    <r>
      <t xml:space="preserve">If the case manager was made aware of any information that called into question child's safety, including symptoms of side effects or adverse reactions, the case manager </t>
    </r>
    <r>
      <rPr>
        <b/>
        <sz val="10"/>
        <rFont val="Arial"/>
        <family val="2"/>
      </rPr>
      <t>provided the information to CLS</t>
    </r>
    <r>
      <rPr>
        <sz val="10"/>
        <rFont val="Arial"/>
        <family val="2"/>
      </rPr>
      <t xml:space="preserve"> within 3 business days of learning the information.  N/A for no such information.</t>
    </r>
  </si>
  <si>
    <t>If there are any reports of repeated side effects, the case manager confirmed the physician had been notified. N/A for no such reports.</t>
  </si>
  <si>
    <t>If there are any reports of repeated side effects, the case manager notified CLS.  N/A for no such reports.</t>
  </si>
  <si>
    <t>Was the pre-consent review performed prior to administration of the newly prescribed medication?</t>
  </si>
  <si>
    <t>Enter  Date above and Number Calendar Days Here:</t>
  </si>
  <si>
    <t>Enter  Date above and Number Business Days Here:</t>
  </si>
  <si>
    <t>Modifications to tool to improve questions.  For the emergency admin/informed consent/court order process, two sections are created asking monitor to focus on the two most recent prescriptions written during the review period.  Questions asking about whether the medical report contained all required content are removed.  Date calculator tab is added.  New hidden row is added in the demographic section and information at the top of the tool for calculating measurement.</t>
  </si>
  <si>
    <t>If the child of appropriate age and developmental level requests discontinuation of a med that's being administered, and the physician refuses, did the dependency case manager submit a request to CLS for the child to be appointed an attorney?  Mark N/A for child not appropriate or for child not requesting discontinuation.</t>
  </si>
  <si>
    <r>
      <t xml:space="preserve">Was a pre-consent review by a consultant child psychiatrist obtained whenever a child in out-of-home care in custody of DCF has prescriptions for two or more psychotropic medications? </t>
    </r>
    <r>
      <rPr>
        <sz val="10"/>
        <color theme="3"/>
        <rFont val="Arial"/>
        <family val="2"/>
      </rPr>
      <t>Attachment I may also permit second opinions.</t>
    </r>
    <r>
      <rPr>
        <sz val="10"/>
        <rFont val="Arial"/>
        <family val="2"/>
      </rPr>
      <t xml:space="preserve">  Mark X if child is 11 or older.  </t>
    </r>
    <r>
      <rPr>
        <sz val="10"/>
        <color theme="3" tint="-0.249977111117893"/>
        <rFont val="Arial"/>
        <family val="2"/>
      </rPr>
      <t xml:space="preserve">Attachment I may permit parent or guardian to waive pre-consent review - check your attachment language and </t>
    </r>
    <r>
      <rPr>
        <sz val="10"/>
        <rFont val="Arial"/>
        <family val="2"/>
      </rPr>
      <t>mark X if parent waives review and provides express and informed consent for administration of two or more medications in writing.  Note a child could require more than one pre-consent review during our review period.</t>
    </r>
  </si>
  <si>
    <t>Date of Tool Revision: 3/20/2015</t>
  </si>
  <si>
    <t>Date of Tool Creation or Revision: 3/20/2015</t>
  </si>
  <si>
    <t>65C-35.002(2), F.A.C. 
CFOP 175-40, 2-5.h.</t>
  </si>
  <si>
    <t>65C-35.006(6), F.A.C. 
CFOP 175-40, 3-9.f.</t>
  </si>
  <si>
    <r>
      <t xml:space="preserve">If the new consent or court order was obtained, was it obtained timely?  </t>
    </r>
    <r>
      <rPr>
        <i/>
        <sz val="10"/>
        <color theme="4" tint="-0.249977111117893"/>
        <rFont val="Arial"/>
        <family val="2"/>
      </rPr>
      <t>Please make note in any N or U response of whether this was consent or court order, and calculate lateness using date calculator as needed.</t>
    </r>
  </si>
  <si>
    <t>Taking a Child into Custody who is already Taking Psychotropic Medications</t>
  </si>
  <si>
    <t>Behavorial Health Services</t>
  </si>
  <si>
    <r>
      <rPr>
        <i/>
        <sz val="10"/>
        <color theme="5" tint="-0.249977111117893"/>
        <rFont val="Arial"/>
        <family val="2"/>
      </rPr>
      <t xml:space="preserve">The authorization in a shelter order to continue medication is only valid until the arraignment hearing on the petition for dependence, or for 28 cal.days following removal date, whichever was first.  </t>
    </r>
    <r>
      <rPr>
        <i/>
        <sz val="10"/>
        <color theme="4" tint="-0.249977111117893"/>
        <rFont val="Arial"/>
        <family val="2"/>
      </rPr>
      <t xml:space="preserve">Initial written authorization from parents is only good for first 28 cal.days the child is in shelter.  </t>
    </r>
    <r>
      <rPr>
        <b/>
        <sz val="10"/>
        <rFont val="Arial"/>
        <family val="2"/>
      </rPr>
      <t>Was a new parental informed consent or court order obtained in order to continue the child on the prescribed medication?</t>
    </r>
    <r>
      <rPr>
        <sz val="10"/>
        <rFont val="Arial"/>
        <family val="2"/>
      </rPr>
      <t xml:space="preserve">  </t>
    </r>
    <r>
      <rPr>
        <i/>
        <sz val="10"/>
        <color theme="4" tint="-0.249977111117893"/>
        <rFont val="Arial"/>
        <family val="2"/>
      </rPr>
      <t>Please make note in any N or U response of whether this is parental consent or court order situation.</t>
    </r>
  </si>
  <si>
    <t>Attachment I - but check your contract as this provision is removed from some.  Enter your contract reference!</t>
  </si>
  <si>
    <t xml:space="preserve">39.407(3)(a)1., F.S. </t>
  </si>
  <si>
    <t>65C-35.010(1)(a), F.A.C. 
CFOP 175-40, 3-13.d.</t>
  </si>
  <si>
    <t xml:space="preserve">39.407(3)(e), F.S.
65C-35.010(1), F.A.C. 
CFOP 175-40, 3-13. </t>
  </si>
  <si>
    <t>39.407(3)(a)1. F.S. 
CFOP 175-40, 3-5.</t>
  </si>
  <si>
    <t>65C-35.003(3) F.A.C.
 CFOP 175-40, 3-5.g.</t>
  </si>
  <si>
    <t>65C-35.007(8), F.A.C. 
CFOP 175-40, 3-10.j.(1).</t>
  </si>
  <si>
    <t>65C-35.010(3), F.A.C. 
CFOP 175-40, 3-13.a. and 3-13.d.(2)</t>
  </si>
  <si>
    <t>65C-35.008(1)(d) 
65C-35.009(3), F.A.C. 
CFOP 175-40, 3-12.b.</t>
  </si>
  <si>
    <t>65C-35.010(1)(b) and (3), F.A.C. 
CFOP 175-40, 3-13.a. and 3-13.b.</t>
  </si>
  <si>
    <t>65C-35.008(1)(a), F.A.C. 
CFOP 175-40, 3-11.</t>
  </si>
  <si>
    <t>65C-35.007(9), F.A.C.
CFOP 175-40, 3-10.j.(2)(a)</t>
  </si>
  <si>
    <t>65C-35.007(9)(a), F.A.C.
CFOP 175-40, 3-10.j.(2)</t>
  </si>
  <si>
    <t>65C-35.007(9)(b), F.A.C.
CFOP 175-40, 3-10.j.(2)(b)</t>
  </si>
  <si>
    <t>65C-35.007(9)(c), F.A.C.
CFOP 175-40, 3-10.j.(2)(c)</t>
  </si>
  <si>
    <t>39.407(3)(a)1., F.S. 
CFOP 175-40, 3-4.a.</t>
  </si>
  <si>
    <t>65C-35.003(4), F.A.C. 
CFOP 175-40, 3-5.a.</t>
  </si>
  <si>
    <t>65C-35.003(2)(a), F.A.C.</t>
  </si>
  <si>
    <t>65C-35.007(2), F.A.C.  
65C-35.008(1), F.A.C. 
65C-35.009(1), F.A.C.</t>
  </si>
  <si>
    <t>65C-35.006(1)(a) initial parental consent expires.
65C-35.006(5) shelter order expires.</t>
  </si>
  <si>
    <t>Med #1</t>
  </si>
  <si>
    <t>Med #2</t>
  </si>
  <si>
    <t>Date of First Administration (? If undocumented)</t>
  </si>
  <si>
    <t>Emergency Administration of Psychotropic Medication</t>
  </si>
  <si>
    <t>Express and Informed Consent for Med Administration</t>
  </si>
  <si>
    <t>Court Order for Med Administration</t>
  </si>
  <si>
    <t>If the CBC obtained express and informed consent from parent or guardian for the medication, this section is N/A.  Otherwise, mark this Yes and respond to questions.</t>
  </si>
  <si>
    <t>Did the provider attempt to obtain written express and informed consent for the administration of psychotropic medication from a parent whose rights have not been terminated or a legal guardian of the child?</t>
  </si>
  <si>
    <t>Was this child administered the psychotropic med on an emergency basis before the consent date or court order date during the review period?  If Yes, mark this question Yes and respond to other questions.  Otherwise mark this section N/A.</t>
  </si>
  <si>
    <t>Change #1</t>
  </si>
  <si>
    <t>Change #2</t>
  </si>
  <si>
    <t>Date of Change:</t>
  </si>
  <si>
    <t>Did the child have placement change(s) during the review period?  If Yes, evaluate up to 2 per child.  Enter date of placement change above.  Mark this question Yes and respond to other questions.  Otherwise mark this section N/A.</t>
  </si>
  <si>
    <t>Were all details about prescribed psychotropic medications, updates and all behavioral health actions taken by the case manager entered into FSFN within 3 business days of the action?</t>
  </si>
  <si>
    <r>
      <t xml:space="preserve">On FSFN medications tab, all prescribed medications must be entered and summarized here, even if it' discontinued.  Related info may also be found on the FSFN Medical Profile tab, the FSFN Mental Health Profile tab, or the FSFN Medical History tab.   </t>
    </r>
    <r>
      <rPr>
        <sz val="10"/>
        <color theme="3"/>
        <rFont val="Arial"/>
        <family val="2"/>
      </rPr>
      <t>Note requirements for psychotropic meds apply if the med is psychotropic, even if it is not prescribed for psychotropic purpose.</t>
    </r>
  </si>
  <si>
    <t>65C-35.007(2) F.A.C.  
65C-35.008(1)(e), F.A.C.
65C-35.009(4) F.A.C. 
CFOP 175-40, 3-10.b. and 3-12.c.</t>
  </si>
  <si>
    <t>65C-35.005(3)(b), F.A.C.
CFOP 175-40, 3-7.e.</t>
  </si>
  <si>
    <t>65C-35.005(4), F.A.C.
CFOP 175-40, 3-7.f.</t>
  </si>
  <si>
    <t xml:space="preserve">65C-35.007(6), F.A.C.
CFOP 175-40, 3-10. e.(2)  </t>
  </si>
  <si>
    <t xml:space="preserve">65C-35.007(6), F.A.C.
CFOP 175-40, 3-10.e.(2)  </t>
  </si>
  <si>
    <t xml:space="preserve">65C-35.007(6)(k), F.A.C.  
CFOP 175-40, 3-10.e.(2) </t>
  </si>
  <si>
    <t>65C-35.007(7), F.A.C.
CFOP 175-40, 3-10.e.(3)</t>
  </si>
  <si>
    <t xml:space="preserve">65C-35.011(4), F.A.C. 
CFOP 175-40, 3-14.i.  </t>
  </si>
  <si>
    <t xml:space="preserve">65C-35.011(4), F.A.C.
CFOP 175-40, 3-14.i.  </t>
  </si>
  <si>
    <t xml:space="preserve"> 65C-35.011(7), F.A.C. 
CFOP 175-40, 3-14.b. and 3-14.c. </t>
  </si>
  <si>
    <t>65C-35.011(5), F.A.C.
CFOP 175-40, 3-11.m.</t>
  </si>
  <si>
    <t>65C-35.007(5), F.A.C. 
CFOP 175-40, 3-19.b.(3).</t>
  </si>
  <si>
    <t>If no new prescriptions in review period, section is N/A.  If one new, second column is N/A.  If more than two are new, pick two for your sample.</t>
  </si>
  <si>
    <t>Med #1 and Med #2 - Up to two new prescriptions during the review period</t>
  </si>
  <si>
    <t>Review up to 2 placement changes per child</t>
  </si>
  <si>
    <t>Med Name from Above</t>
  </si>
  <si>
    <t>Holiday tab expanded to include 2015, 16, 17, and 18 holidays.  A typo was corrected in the date calculator.  Client tab was reorganized to have two response columns per client for some questions.  Instead of adding new columns to this tool, copy the entire tab or start new tool.</t>
  </si>
</sst>
</file>

<file path=xl/styles.xml><?xml version="1.0" encoding="utf-8"?>
<styleSheet xmlns="http://schemas.openxmlformats.org/spreadsheetml/2006/main">
  <fonts count="29">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b/>
      <sz val="8"/>
      <color indexed="81"/>
      <name val="Tahoma"/>
      <family val="2"/>
    </font>
    <font>
      <u/>
      <sz val="10"/>
      <name val="Arial"/>
      <family val="2"/>
    </font>
    <font>
      <sz val="10"/>
      <name val="Arial"/>
      <family val="2"/>
    </font>
    <font>
      <sz val="10"/>
      <color indexed="8"/>
      <name val="Arial"/>
      <family val="2"/>
    </font>
    <font>
      <sz val="10"/>
      <color indexed="10"/>
      <name val="Arial"/>
      <family val="2"/>
    </font>
    <font>
      <sz val="8"/>
      <name val="Arial"/>
      <family val="2"/>
    </font>
    <font>
      <b/>
      <sz val="10"/>
      <color indexed="18"/>
      <name val="Arial"/>
      <family val="2"/>
    </font>
    <font>
      <b/>
      <sz val="10"/>
      <color indexed="23"/>
      <name val="Arial"/>
      <family val="2"/>
    </font>
    <font>
      <u/>
      <sz val="10"/>
      <color indexed="10"/>
      <name val="Arial"/>
      <family val="2"/>
    </font>
    <font>
      <b/>
      <sz val="10"/>
      <color indexed="60"/>
      <name val="Arial"/>
      <family val="2"/>
    </font>
    <font>
      <b/>
      <sz val="10"/>
      <color indexed="10"/>
      <name val="Arial"/>
      <family val="2"/>
    </font>
    <font>
      <b/>
      <sz val="10"/>
      <color indexed="8"/>
      <name val="Arial"/>
      <family val="2"/>
    </font>
    <font>
      <sz val="10"/>
      <color theme="3" tint="-0.249977111117893"/>
      <name val="Arial"/>
      <family val="2"/>
    </font>
    <font>
      <sz val="10"/>
      <color theme="3"/>
      <name val="Arial"/>
      <family val="2"/>
    </font>
    <font>
      <b/>
      <sz val="14"/>
      <name val="Arial"/>
      <family val="2"/>
    </font>
    <font>
      <u/>
      <sz val="10"/>
      <color theme="10"/>
      <name val="Arial"/>
      <family val="2"/>
    </font>
    <font>
      <b/>
      <sz val="10"/>
      <color theme="0"/>
      <name val="Arial"/>
      <family val="2"/>
    </font>
    <font>
      <b/>
      <sz val="10"/>
      <color rgb="FF0070C0"/>
      <name val="Arial"/>
      <family val="2"/>
    </font>
    <font>
      <i/>
      <sz val="10"/>
      <color theme="4" tint="-0.249977111117893"/>
      <name val="Arial"/>
      <family val="2"/>
    </font>
    <font>
      <i/>
      <sz val="10"/>
      <color theme="5" tint="-0.249977111117893"/>
      <name val="Arial"/>
      <family val="2"/>
    </font>
    <font>
      <b/>
      <sz val="10"/>
      <color rgb="FFFFFF00"/>
      <name val="Arial Black"/>
      <family val="2"/>
    </font>
  </fonts>
  <fills count="2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5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00B050"/>
        <bgColor indexed="64"/>
      </patternFill>
    </fill>
    <fill>
      <patternFill patternType="solid">
        <fgColor theme="3" tint="0.59999389629810485"/>
        <bgColor indexed="64"/>
      </patternFill>
    </fill>
    <fill>
      <patternFill patternType="solid">
        <fgColor theme="1"/>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CCECFF"/>
        <bgColor indexed="64"/>
      </patternFill>
    </fill>
    <fill>
      <patternFill patternType="solid">
        <fgColor theme="8" tint="0.79998168889431442"/>
        <bgColor indexed="64"/>
      </patternFill>
    </fill>
    <fill>
      <patternFill patternType="solid">
        <fgColor rgb="FFCCFFCC"/>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FFFF66"/>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4">
    <xf numFmtId="0" fontId="0" fillId="0" borderId="0"/>
    <xf numFmtId="9" fontId="1" fillId="0" borderId="0" applyFont="0" applyFill="0" applyBorder="0" applyAlignment="0" applyProtection="0"/>
    <xf numFmtId="9" fontId="10" fillId="0" borderId="0" applyFont="0" applyFill="0" applyBorder="0" applyAlignment="0" applyProtection="0"/>
    <xf numFmtId="0" fontId="23" fillId="0" borderId="0" applyNumberFormat="0" applyFill="0" applyBorder="0" applyAlignment="0" applyProtection="0">
      <alignment vertical="top"/>
      <protection locked="0"/>
    </xf>
  </cellStyleXfs>
  <cellXfs count="257">
    <xf numFmtId="0" fontId="0" fillId="0" borderId="0" xfId="0"/>
    <xf numFmtId="0" fontId="3" fillId="2" borderId="0" xfId="0" applyFont="1" applyFill="1" applyAlignment="1">
      <alignment horizontal="centerContinuous" vertical="top"/>
    </xf>
    <xf numFmtId="0" fontId="0" fillId="2" borderId="0" xfId="0" applyFill="1" applyAlignment="1">
      <alignment horizontal="centerContinuous" vertical="top"/>
    </xf>
    <xf numFmtId="0" fontId="0" fillId="0" borderId="0" xfId="0" applyFill="1" applyAlignment="1">
      <alignment vertical="top"/>
    </xf>
    <xf numFmtId="0" fontId="0" fillId="2" borderId="0" xfId="0" applyFill="1" applyAlignment="1">
      <alignment horizontal="center" vertical="top"/>
    </xf>
    <xf numFmtId="0" fontId="6" fillId="2" borderId="0" xfId="0" applyFont="1" applyFill="1" applyAlignment="1">
      <alignment horizontal="left" vertical="top"/>
    </xf>
    <xf numFmtId="0" fontId="5" fillId="3" borderId="3" xfId="0" applyFont="1" applyFill="1" applyBorder="1" applyAlignment="1">
      <alignment vertical="top" wrapText="1"/>
    </xf>
    <xf numFmtId="0" fontId="5" fillId="4" borderId="3" xfId="0" applyFont="1" applyFill="1" applyBorder="1" applyAlignment="1">
      <alignment horizontal="center" vertical="top" textRotation="90" wrapText="1"/>
    </xf>
    <xf numFmtId="0" fontId="5" fillId="4" borderId="3" xfId="0" applyFont="1" applyFill="1" applyBorder="1" applyAlignment="1">
      <alignment horizontal="center"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Alignment="1">
      <alignment horizontal="center" vertical="top" wrapText="1"/>
    </xf>
    <xf numFmtId="0" fontId="5" fillId="0" borderId="0" xfId="0" applyFont="1" applyAlignment="1">
      <alignment vertical="top" wrapText="1"/>
    </xf>
    <xf numFmtId="0" fontId="2" fillId="3" borderId="3" xfId="0" applyFont="1" applyFill="1" applyBorder="1" applyAlignment="1">
      <alignment horizontal="center" vertical="center" wrapText="1"/>
    </xf>
    <xf numFmtId="0" fontId="2" fillId="5" borderId="3" xfId="0" applyFont="1" applyFill="1" applyBorder="1" applyAlignment="1">
      <alignment horizontal="left" wrapText="1"/>
    </xf>
    <xf numFmtId="0" fontId="5" fillId="5" borderId="3" xfId="0" applyFont="1" applyFill="1" applyBorder="1" applyAlignment="1">
      <alignment horizontal="left" wrapText="1"/>
    </xf>
    <xf numFmtId="0" fontId="5" fillId="5" borderId="2"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2" borderId="1" xfId="0" applyFont="1" applyFill="1" applyBorder="1" applyAlignment="1">
      <alignment vertical="top"/>
    </xf>
    <xf numFmtId="0" fontId="5" fillId="2" borderId="2" xfId="0" applyFont="1" applyFill="1" applyBorder="1" applyAlignment="1">
      <alignment vertical="top"/>
    </xf>
    <xf numFmtId="0" fontId="12" fillId="0" borderId="0" xfId="0" applyFont="1" applyAlignment="1">
      <alignment vertical="top" wrapText="1"/>
    </xf>
    <xf numFmtId="0" fontId="0" fillId="0" borderId="0" xfId="0" applyAlignment="1">
      <alignment wrapText="1"/>
    </xf>
    <xf numFmtId="14" fontId="0" fillId="0" borderId="0" xfId="0" applyNumberFormat="1" applyAlignment="1">
      <alignment wrapText="1"/>
    </xf>
    <xf numFmtId="0" fontId="15" fillId="2" borderId="2" xfId="0" applyFont="1" applyFill="1" applyBorder="1" applyAlignment="1">
      <alignment horizontal="left" vertical="top"/>
    </xf>
    <xf numFmtId="0" fontId="0" fillId="0" borderId="3" xfId="0" applyFill="1" applyBorder="1" applyAlignment="1">
      <alignment vertical="top" wrapText="1"/>
    </xf>
    <xf numFmtId="0" fontId="5" fillId="0" borderId="3" xfId="0" applyFont="1" applyFill="1" applyBorder="1" applyAlignment="1">
      <alignment horizontal="left" wrapText="1"/>
    </xf>
    <xf numFmtId="0" fontId="5" fillId="0" borderId="3" xfId="0" applyFont="1" applyBorder="1" applyAlignment="1">
      <alignment horizontal="left" wrapText="1"/>
    </xf>
    <xf numFmtId="0" fontId="11" fillId="0" borderId="3" xfId="0" applyFont="1" applyBorder="1" applyAlignment="1">
      <alignment vertical="top"/>
    </xf>
    <xf numFmtId="0" fontId="0" fillId="0" borderId="3" xfId="0" applyBorder="1" applyAlignment="1">
      <alignment horizontal="center" vertical="top" wrapText="1"/>
    </xf>
    <xf numFmtId="0" fontId="0" fillId="0" borderId="0" xfId="0" applyNumberFormat="1" applyAlignment="1">
      <alignment wrapText="1"/>
    </xf>
    <xf numFmtId="0" fontId="0" fillId="2" borderId="2" xfId="0" applyFill="1" applyBorder="1" applyAlignment="1" applyProtection="1">
      <protection locked="0"/>
    </xf>
    <xf numFmtId="0" fontId="9" fillId="2" borderId="0" xfId="0" applyFont="1" applyFill="1" applyBorder="1" applyAlignment="1" applyProtection="1">
      <protection locked="0"/>
    </xf>
    <xf numFmtId="0" fontId="5" fillId="2" borderId="0" xfId="0" applyFont="1" applyFill="1" applyBorder="1" applyAlignment="1" applyProtection="1">
      <protection locked="0"/>
    </xf>
    <xf numFmtId="9" fontId="2" fillId="2" borderId="0" xfId="1" applyFont="1" applyFill="1" applyBorder="1" applyAlignment="1" applyProtection="1">
      <alignment horizontal="center"/>
      <protection locked="0"/>
    </xf>
    <xf numFmtId="0" fontId="3" fillId="2" borderId="0" xfId="0" applyFont="1" applyFill="1" applyAlignment="1">
      <alignment horizontal="left" vertical="top"/>
    </xf>
    <xf numFmtId="0" fontId="2" fillId="5" borderId="5"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top" wrapText="1"/>
      <protection locked="0"/>
    </xf>
    <xf numFmtId="0" fontId="2" fillId="5" borderId="2" xfId="0" applyFont="1" applyFill="1" applyBorder="1" applyAlignment="1" applyProtection="1">
      <alignment horizontal="centerContinuous" wrapText="1"/>
      <protection locked="0"/>
    </xf>
    <xf numFmtId="0" fontId="5" fillId="0" borderId="3" xfId="0" applyFont="1" applyFill="1" applyBorder="1" applyAlignment="1" applyProtection="1">
      <alignment vertical="top" wrapText="1"/>
      <protection locked="0"/>
    </xf>
    <xf numFmtId="0" fontId="4" fillId="2" borderId="3" xfId="0" applyFont="1" applyFill="1" applyBorder="1" applyAlignment="1" applyProtection="1">
      <alignment horizontal="left" vertical="top" wrapText="1"/>
      <protection locked="0"/>
    </xf>
    <xf numFmtId="0" fontId="0" fillId="0" borderId="3" xfId="0" applyBorder="1" applyAlignment="1" applyProtection="1">
      <alignment wrapText="1"/>
      <protection locked="0"/>
    </xf>
    <xf numFmtId="0" fontId="5" fillId="0" borderId="3" xfId="0" applyFont="1" applyBorder="1" applyAlignment="1">
      <alignment vertical="top" wrapText="1"/>
    </xf>
    <xf numFmtId="0" fontId="5" fillId="0" borderId="4" xfId="0" applyFont="1" applyFill="1" applyBorder="1" applyAlignment="1">
      <alignment horizontal="center" vertical="top" wrapText="1"/>
    </xf>
    <xf numFmtId="0" fontId="11" fillId="0" borderId="3" xfId="0" applyFont="1" applyBorder="1" applyAlignment="1">
      <alignment vertical="top" wrapText="1"/>
    </xf>
    <xf numFmtId="0" fontId="0" fillId="0" borderId="3" xfId="0" applyBorder="1"/>
    <xf numFmtId="0" fontId="5" fillId="0" borderId="0" xfId="0" applyFont="1"/>
    <xf numFmtId="0" fontId="11" fillId="7" borderId="3" xfId="0" applyFont="1" applyFill="1" applyBorder="1" applyAlignment="1">
      <alignment vertical="top"/>
    </xf>
    <xf numFmtId="0" fontId="0" fillId="7" borderId="3" xfId="0" applyFill="1" applyBorder="1"/>
    <xf numFmtId="0" fontId="11" fillId="7" borderId="6" xfId="0" applyFont="1" applyFill="1" applyBorder="1" applyAlignment="1">
      <alignment vertical="top"/>
    </xf>
    <xf numFmtId="0" fontId="11" fillId="0" borderId="3" xfId="0" applyFont="1" applyFill="1" applyBorder="1" applyAlignment="1">
      <alignment vertical="top"/>
    </xf>
    <xf numFmtId="0" fontId="11" fillId="8" borderId="3" xfId="0" applyFont="1" applyFill="1" applyBorder="1" applyAlignment="1">
      <alignment vertical="top"/>
    </xf>
    <xf numFmtId="0" fontId="0" fillId="8" borderId="3" xfId="0" applyFill="1" applyBorder="1"/>
    <xf numFmtId="0" fontId="2" fillId="0" borderId="0" xfId="0" applyFont="1"/>
    <xf numFmtId="0" fontId="19" fillId="11" borderId="3" xfId="0" applyFont="1" applyFill="1" applyBorder="1" applyAlignment="1">
      <alignment vertical="top"/>
    </xf>
    <xf numFmtId="0" fontId="2" fillId="11" borderId="3" xfId="0" applyFont="1" applyFill="1" applyBorder="1"/>
    <xf numFmtId="0" fontId="5" fillId="0" borderId="0" xfId="0" applyFont="1" applyFill="1"/>
    <xf numFmtId="0" fontId="0" fillId="11" borderId="0" xfId="0" applyFill="1"/>
    <xf numFmtId="0" fontId="5" fillId="11" borderId="0" xfId="0" applyFont="1" applyFill="1"/>
    <xf numFmtId="0" fontId="5" fillId="9" borderId="0" xfId="0" applyFont="1" applyFill="1" applyBorder="1"/>
    <xf numFmtId="0" fontId="0" fillId="9" borderId="0" xfId="0" applyFill="1"/>
    <xf numFmtId="0" fontId="5" fillId="12" borderId="0" xfId="0" applyFont="1" applyFill="1" applyBorder="1"/>
    <xf numFmtId="0" fontId="0" fillId="12" borderId="0" xfId="0" applyFill="1"/>
    <xf numFmtId="0" fontId="5" fillId="10" borderId="0" xfId="0" applyFont="1" applyFill="1" applyBorder="1"/>
    <xf numFmtId="0" fontId="0" fillId="10" borderId="0" xfId="0" applyFill="1"/>
    <xf numFmtId="0" fontId="5" fillId="13" borderId="0" xfId="0" applyFont="1" applyFill="1" applyBorder="1"/>
    <xf numFmtId="0" fontId="0" fillId="13" borderId="0" xfId="0" applyFill="1"/>
    <xf numFmtId="0" fontId="5" fillId="14" borderId="0" xfId="0" applyFont="1" applyFill="1" applyBorder="1"/>
    <xf numFmtId="0" fontId="0" fillId="14" borderId="0" xfId="0" applyFill="1"/>
    <xf numFmtId="0" fontId="5" fillId="15" borderId="0" xfId="0" applyFont="1" applyFill="1" applyBorder="1"/>
    <xf numFmtId="0" fontId="0" fillId="15" borderId="0" xfId="0" applyFill="1"/>
    <xf numFmtId="0" fontId="5" fillId="11" borderId="0" xfId="0" applyFont="1" applyFill="1" applyBorder="1"/>
    <xf numFmtId="0" fontId="5" fillId="16" borderId="0" xfId="0" applyFont="1" applyFill="1" applyBorder="1"/>
    <xf numFmtId="0" fontId="0" fillId="16" borderId="0" xfId="0" applyFill="1"/>
    <xf numFmtId="0" fontId="11" fillId="11" borderId="6" xfId="0" applyFont="1" applyFill="1" applyBorder="1" applyAlignment="1">
      <alignment vertical="top"/>
    </xf>
    <xf numFmtId="0" fontId="4" fillId="0" borderId="3" xfId="0" applyFont="1" applyFill="1" applyBorder="1" applyAlignment="1" applyProtection="1">
      <alignment horizontal="centerContinuous" vertical="center" wrapText="1"/>
    </xf>
    <xf numFmtId="0" fontId="5" fillId="0" borderId="0" xfId="0" applyFont="1" applyAlignment="1">
      <alignment wrapText="1"/>
    </xf>
    <xf numFmtId="0" fontId="22" fillId="18" borderId="0" xfId="0" applyFont="1" applyFill="1"/>
    <xf numFmtId="0" fontId="0" fillId="18" borderId="0" xfId="0" applyFill="1"/>
    <xf numFmtId="0" fontId="2" fillId="9" borderId="3" xfId="0" applyFont="1" applyFill="1" applyBorder="1" applyAlignment="1">
      <alignment horizontal="right"/>
    </xf>
    <xf numFmtId="0" fontId="1" fillId="8" borderId="3" xfId="0" applyFont="1" applyFill="1" applyBorder="1" applyAlignment="1">
      <alignment horizontal="right"/>
    </xf>
    <xf numFmtId="0" fontId="23" fillId="17" borderId="7" xfId="3" applyFill="1" applyBorder="1" applyAlignment="1" applyProtection="1"/>
    <xf numFmtId="0" fontId="23" fillId="17" borderId="8" xfId="3" applyFill="1" applyBorder="1" applyAlignment="1" applyProtection="1"/>
    <xf numFmtId="0" fontId="23" fillId="17" borderId="9" xfId="3" applyFill="1" applyBorder="1" applyAlignment="1" applyProtection="1"/>
    <xf numFmtId="0" fontId="23" fillId="17" borderId="10" xfId="3" applyFill="1" applyBorder="1" applyAlignment="1" applyProtection="1"/>
    <xf numFmtId="0" fontId="23" fillId="17" borderId="1" xfId="3" applyFill="1" applyBorder="1" applyAlignment="1" applyProtection="1"/>
    <xf numFmtId="0" fontId="23" fillId="17" borderId="11" xfId="3" applyFill="1" applyBorder="1" applyAlignment="1" applyProtection="1"/>
    <xf numFmtId="14" fontId="0" fillId="19" borderId="3" xfId="0" applyNumberFormat="1" applyFill="1" applyBorder="1"/>
    <xf numFmtId="0" fontId="1" fillId="18" borderId="0" xfId="0" applyFont="1" applyFill="1"/>
    <xf numFmtId="16" fontId="1" fillId="18" borderId="0" xfId="0" quotePrefix="1" applyNumberFormat="1" applyFont="1" applyFill="1"/>
    <xf numFmtId="0" fontId="1" fillId="18" borderId="0" xfId="0" quotePrefix="1" applyFont="1" applyFill="1"/>
    <xf numFmtId="0" fontId="0" fillId="19" borderId="1" xfId="0" applyFill="1" applyBorder="1" applyAlignment="1" applyProtection="1">
      <protection locked="0"/>
    </xf>
    <xf numFmtId="0" fontId="9" fillId="19" borderId="1" xfId="0" applyFont="1" applyFill="1" applyBorder="1" applyAlignment="1" applyProtection="1">
      <protection locked="0"/>
    </xf>
    <xf numFmtId="0" fontId="5" fillId="19" borderId="1" xfId="0" applyFont="1" applyFill="1" applyBorder="1" applyAlignment="1" applyProtection="1">
      <protection locked="0"/>
    </xf>
    <xf numFmtId="0" fontId="0" fillId="19" borderId="2" xfId="0" applyFill="1" applyBorder="1" applyAlignment="1" applyProtection="1">
      <protection locked="0"/>
    </xf>
    <xf numFmtId="0" fontId="9" fillId="19" borderId="2" xfId="0" applyFont="1" applyFill="1" applyBorder="1" applyAlignment="1" applyProtection="1">
      <protection locked="0"/>
    </xf>
    <xf numFmtId="0" fontId="5" fillId="19" borderId="2" xfId="0" applyFont="1" applyFill="1" applyBorder="1" applyAlignment="1" applyProtection="1">
      <protection locked="0"/>
    </xf>
    <xf numFmtId="9" fontId="2" fillId="19" borderId="2" xfId="1" applyFont="1" applyFill="1" applyBorder="1" applyAlignment="1" applyProtection="1">
      <alignment horizontal="center"/>
      <protection locked="0"/>
    </xf>
    <xf numFmtId="0" fontId="3" fillId="19" borderId="0" xfId="0" applyFont="1" applyFill="1" applyAlignment="1" applyProtection="1">
      <alignment horizontal="left" vertical="top"/>
      <protection locked="0"/>
    </xf>
    <xf numFmtId="0" fontId="3" fillId="19" borderId="0" xfId="0" applyFont="1" applyFill="1" applyAlignment="1" applyProtection="1">
      <alignment horizontal="centerContinuous" vertical="top"/>
      <protection locked="0"/>
    </xf>
    <xf numFmtId="0" fontId="0" fillId="19" borderId="0" xfId="0" applyFill="1" applyAlignment="1" applyProtection="1">
      <alignment horizontal="centerContinuous" vertical="top"/>
      <protection locked="0"/>
    </xf>
    <xf numFmtId="0" fontId="0" fillId="0" borderId="0" xfId="0" applyFill="1" applyAlignment="1" applyProtection="1">
      <alignment vertical="top"/>
      <protection locked="0"/>
    </xf>
    <xf numFmtId="0" fontId="0" fillId="19" borderId="1" xfId="0" applyFill="1" applyBorder="1" applyAlignment="1" applyProtection="1">
      <alignment vertical="top"/>
      <protection locked="0"/>
    </xf>
    <xf numFmtId="0" fontId="0" fillId="19" borderId="0" xfId="0" applyFill="1" applyAlignment="1" applyProtection="1">
      <alignment horizontal="center" vertical="top"/>
      <protection locked="0"/>
    </xf>
    <xf numFmtId="0" fontId="1" fillId="19" borderId="1" xfId="0" applyFont="1" applyFill="1" applyBorder="1" applyAlignment="1" applyProtection="1">
      <alignment vertical="top"/>
      <protection locked="0"/>
    </xf>
    <xf numFmtId="0" fontId="9" fillId="19" borderId="1" xfId="0" applyFont="1" applyFill="1" applyBorder="1" applyAlignment="1" applyProtection="1">
      <alignment vertical="top"/>
      <protection locked="0"/>
    </xf>
    <xf numFmtId="0" fontId="9" fillId="19" borderId="0" xfId="0" applyFont="1" applyFill="1" applyBorder="1" applyAlignment="1" applyProtection="1">
      <alignment vertical="top"/>
      <protection locked="0"/>
    </xf>
    <xf numFmtId="0" fontId="0" fillId="19" borderId="2" xfId="0" applyFill="1" applyBorder="1" applyAlignment="1" applyProtection="1">
      <alignment vertical="top"/>
      <protection locked="0"/>
    </xf>
    <xf numFmtId="0" fontId="1" fillId="19" borderId="2" xfId="0" applyFont="1" applyFill="1" applyBorder="1" applyAlignment="1" applyProtection="1">
      <alignment vertical="top"/>
      <protection locked="0"/>
    </xf>
    <xf numFmtId="0" fontId="0" fillId="0" borderId="0" xfId="0" applyFill="1" applyBorder="1" applyAlignment="1" applyProtection="1">
      <alignment vertical="top"/>
      <protection locked="0"/>
    </xf>
    <xf numFmtId="0" fontId="1" fillId="19" borderId="0" xfId="0" applyFont="1" applyFill="1" applyAlignment="1" applyProtection="1">
      <alignment horizontal="right" vertical="top"/>
      <protection locked="0"/>
    </xf>
    <xf numFmtId="14" fontId="24" fillId="22" borderId="3" xfId="0" applyNumberFormat="1" applyFont="1" applyFill="1" applyBorder="1" applyAlignment="1" applyProtection="1">
      <alignment vertical="top"/>
      <protection locked="0"/>
    </xf>
    <xf numFmtId="0" fontId="0" fillId="19" borderId="0" xfId="0" applyFill="1" applyAlignment="1" applyProtection="1">
      <alignment vertical="top"/>
      <protection locked="0"/>
    </xf>
    <xf numFmtId="0" fontId="6" fillId="19" borderId="0" xfId="0" applyFont="1" applyFill="1" applyAlignment="1" applyProtection="1">
      <alignment horizontal="left" vertical="top"/>
      <protection locked="0"/>
    </xf>
    <xf numFmtId="0" fontId="15" fillId="19" borderId="1" xfId="0" applyFont="1" applyFill="1" applyBorder="1" applyAlignment="1" applyProtection="1">
      <alignment horizontal="left" vertical="top"/>
      <protection locked="0"/>
    </xf>
    <xf numFmtId="9" fontId="2" fillId="19" borderId="0" xfId="1" applyFont="1" applyFill="1" applyBorder="1" applyAlignment="1" applyProtection="1">
      <alignment horizontal="center" vertical="top"/>
      <protection locked="0"/>
    </xf>
    <xf numFmtId="0" fontId="5" fillId="3" borderId="3" xfId="0" applyFont="1" applyFill="1" applyBorder="1" applyAlignment="1" applyProtection="1">
      <alignment vertical="top" wrapText="1"/>
      <protection locked="0"/>
    </xf>
    <xf numFmtId="0" fontId="2" fillId="3" borderId="3"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top" textRotation="90" wrapText="1"/>
      <protection locked="0"/>
    </xf>
    <xf numFmtId="0" fontId="5" fillId="0" borderId="0" xfId="0" applyFont="1" applyAlignment="1" applyProtection="1">
      <alignment vertical="top" wrapText="1"/>
      <protection locked="0"/>
    </xf>
    <xf numFmtId="0" fontId="1" fillId="3" borderId="3" xfId="0" applyFont="1" applyFill="1" applyBorder="1" applyAlignment="1" applyProtection="1">
      <alignment vertical="top" wrapText="1"/>
      <protection locked="0"/>
    </xf>
    <xf numFmtId="0" fontId="2" fillId="6" borderId="3" xfId="0" applyFont="1" applyFill="1" applyBorder="1" applyAlignment="1" applyProtection="1">
      <alignment horizontal="left" wrapText="1"/>
      <protection locked="0"/>
    </xf>
    <xf numFmtId="0" fontId="5" fillId="6" borderId="3" xfId="0" applyFont="1" applyFill="1" applyBorder="1" applyAlignment="1" applyProtection="1">
      <alignment horizontal="left" wrapText="1"/>
      <protection locked="0"/>
    </xf>
    <xf numFmtId="0" fontId="5" fillId="6" borderId="2" xfId="0" applyFont="1" applyFill="1" applyBorder="1" applyAlignment="1" applyProtection="1">
      <alignment horizontal="center" vertical="top" wrapText="1"/>
      <protection locked="0"/>
    </xf>
    <xf numFmtId="0" fontId="5" fillId="6" borderId="4" xfId="0" applyFont="1" applyFill="1" applyBorder="1" applyAlignment="1" applyProtection="1">
      <alignment horizontal="center" vertical="top" wrapText="1"/>
      <protection locked="0"/>
    </xf>
    <xf numFmtId="0" fontId="0" fillId="0" borderId="0" xfId="0" applyBorder="1" applyAlignment="1" applyProtection="1">
      <alignment vertical="top" wrapText="1"/>
      <protection locked="0"/>
    </xf>
    <xf numFmtId="0" fontId="5" fillId="0" borderId="3" xfId="0" applyFont="1" applyFill="1" applyBorder="1" applyAlignment="1" applyProtection="1">
      <alignment horizontal="left" vertical="center" wrapText="1"/>
      <protection locked="0"/>
    </xf>
    <xf numFmtId="0" fontId="4" fillId="0" borderId="3" xfId="0" applyFont="1" applyBorder="1" applyAlignment="1" applyProtection="1">
      <alignment horizontal="centerContinuous" vertical="center" wrapText="1"/>
      <protection locked="0"/>
    </xf>
    <xf numFmtId="0" fontId="5" fillId="0" borderId="3" xfId="0" applyFont="1" applyBorder="1" applyAlignment="1" applyProtection="1">
      <alignment vertical="top" wrapText="1"/>
      <protection locked="0"/>
    </xf>
    <xf numFmtId="0" fontId="5" fillId="0" borderId="0" xfId="0" applyFont="1" applyBorder="1" applyAlignment="1" applyProtection="1">
      <alignment horizontal="center" vertical="top" wrapText="1"/>
      <protection locked="0"/>
    </xf>
    <xf numFmtId="0" fontId="0" fillId="0" borderId="0" xfId="0" applyFill="1" applyAlignment="1" applyProtection="1">
      <alignment horizontal="centerContinuous" vertical="top" wrapText="1"/>
      <protection locked="0"/>
    </xf>
    <xf numFmtId="0" fontId="0" fillId="0" borderId="0" xfId="0" applyAlignment="1" applyProtection="1">
      <alignment vertical="top" wrapText="1"/>
      <protection locked="0"/>
    </xf>
    <xf numFmtId="0" fontId="14" fillId="0" borderId="5" xfId="0" applyFont="1" applyFill="1" applyBorder="1" applyAlignment="1" applyProtection="1">
      <alignment vertical="center"/>
      <protection locked="0"/>
    </xf>
    <xf numFmtId="0" fontId="14" fillId="0" borderId="2" xfId="0" applyFont="1" applyFill="1" applyBorder="1" applyAlignment="1" applyProtection="1">
      <alignment vertical="center"/>
      <protection locked="0"/>
    </xf>
    <xf numFmtId="0" fontId="2" fillId="5" borderId="3" xfId="0" applyFont="1" applyFill="1" applyBorder="1" applyAlignment="1" applyProtection="1">
      <alignment horizontal="left" wrapText="1"/>
      <protection locked="0"/>
    </xf>
    <xf numFmtId="0" fontId="5" fillId="5" borderId="3" xfId="0" applyFont="1" applyFill="1" applyBorder="1" applyAlignment="1" applyProtection="1">
      <alignment horizontal="left" wrapText="1"/>
      <protection locked="0"/>
    </xf>
    <xf numFmtId="0" fontId="5" fillId="5" borderId="2" xfId="0" applyFont="1" applyFill="1" applyBorder="1" applyAlignment="1" applyProtection="1">
      <alignment horizontal="center" vertical="top" wrapText="1"/>
      <protection locked="0"/>
    </xf>
    <xf numFmtId="0" fontId="5" fillId="5" borderId="4" xfId="0" applyFont="1" applyFill="1" applyBorder="1" applyAlignment="1" applyProtection="1">
      <alignment horizontal="center" vertical="top" wrapText="1"/>
      <protection locked="0"/>
    </xf>
    <xf numFmtId="0" fontId="1" fillId="0" borderId="3" xfId="0" applyFont="1" applyBorder="1" applyAlignment="1" applyProtection="1">
      <alignment vertical="top" wrapText="1"/>
      <protection locked="0"/>
    </xf>
    <xf numFmtId="0" fontId="4" fillId="0" borderId="3" xfId="0" applyFont="1" applyBorder="1" applyAlignment="1" applyProtection="1">
      <alignment horizontal="center" vertical="center" wrapText="1"/>
      <protection locked="0"/>
    </xf>
    <xf numFmtId="0" fontId="1" fillId="0" borderId="3" xfId="0" applyFont="1" applyFill="1" applyBorder="1" applyAlignment="1" applyProtection="1">
      <alignment vertical="top" wrapText="1"/>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Continuous" vertical="center" wrapText="1"/>
      <protection locked="0"/>
    </xf>
    <xf numFmtId="0" fontId="5" fillId="0" borderId="3" xfId="0" applyFont="1" applyFill="1" applyBorder="1" applyAlignment="1" applyProtection="1">
      <alignment horizontal="left" wrapText="1"/>
      <protection locked="0"/>
    </xf>
    <xf numFmtId="0" fontId="12" fillId="0" borderId="0" xfId="0" applyFont="1" applyAlignment="1" applyProtection="1">
      <alignment vertical="top" wrapText="1"/>
      <protection locked="0"/>
    </xf>
    <xf numFmtId="0" fontId="0" fillId="0" borderId="0" xfId="0" applyAlignment="1" applyProtection="1">
      <alignment horizontal="center" vertical="top" wrapText="1"/>
      <protection locked="0"/>
    </xf>
    <xf numFmtId="0" fontId="1" fillId="4" borderId="3" xfId="0" applyFont="1" applyFill="1" applyBorder="1" applyAlignment="1" applyProtection="1">
      <alignment horizontal="center" vertical="top" wrapText="1"/>
      <protection locked="0"/>
    </xf>
    <xf numFmtId="0" fontId="1" fillId="0" borderId="3" xfId="0" applyFont="1" applyFill="1" applyBorder="1" applyAlignment="1" applyProtection="1">
      <alignment horizontal="left" vertical="center" wrapText="1"/>
      <protection locked="0"/>
    </xf>
    <xf numFmtId="0" fontId="2" fillId="23" borderId="3" xfId="0" applyFont="1" applyFill="1" applyBorder="1" applyAlignment="1" applyProtection="1">
      <alignment horizontal="left" wrapText="1"/>
      <protection locked="0"/>
    </xf>
    <xf numFmtId="0" fontId="5" fillId="23" borderId="3" xfId="0" applyFont="1" applyFill="1" applyBorder="1" applyAlignment="1" applyProtection="1">
      <alignment horizontal="centerContinuous" wrapText="1"/>
      <protection locked="0"/>
    </xf>
    <xf numFmtId="0" fontId="2" fillId="5" borderId="12" xfId="0" applyFont="1" applyFill="1" applyBorder="1" applyAlignment="1" applyProtection="1">
      <alignment horizontal="left"/>
      <protection locked="0"/>
    </xf>
    <xf numFmtId="0" fontId="5" fillId="5" borderId="12" xfId="0" applyFont="1" applyFill="1" applyBorder="1" applyAlignment="1" applyProtection="1">
      <alignment horizontal="centerContinuous" wrapText="1"/>
      <protection locked="0"/>
    </xf>
    <xf numFmtId="0" fontId="5" fillId="5" borderId="8" xfId="0" applyFont="1" applyFill="1" applyBorder="1" applyAlignment="1" applyProtection="1">
      <alignment horizontal="centerContinuous" vertical="top" wrapText="1"/>
      <protection locked="0"/>
    </xf>
    <xf numFmtId="0" fontId="5" fillId="5" borderId="9" xfId="0" applyFont="1" applyFill="1" applyBorder="1" applyAlignment="1" applyProtection="1">
      <alignment horizontal="centerContinuous" vertical="top" wrapText="1"/>
      <protection locked="0"/>
    </xf>
    <xf numFmtId="0" fontId="2" fillId="23" borderId="13" xfId="0" applyFont="1" applyFill="1" applyBorder="1" applyAlignment="1" applyProtection="1">
      <alignment horizontal="left" wrapText="1"/>
      <protection locked="0"/>
    </xf>
    <xf numFmtId="0" fontId="5" fillId="23" borderId="13" xfId="0" applyFont="1" applyFill="1" applyBorder="1" applyAlignment="1" applyProtection="1">
      <alignment horizontal="centerContinuous" wrapText="1"/>
      <protection locked="0"/>
    </xf>
    <xf numFmtId="0" fontId="5" fillId="22" borderId="0" xfId="0" applyFont="1" applyFill="1" applyBorder="1" applyAlignment="1" applyProtection="1">
      <alignment horizontal="center"/>
      <protection locked="0"/>
    </xf>
    <xf numFmtId="0" fontId="5" fillId="22" borderId="0" xfId="0" applyFont="1" applyFill="1" applyBorder="1" applyAlignment="1" applyProtection="1">
      <alignment horizontal="center" vertical="top"/>
      <protection locked="0"/>
    </xf>
    <xf numFmtId="0" fontId="5" fillId="22" borderId="8" xfId="0" applyFont="1" applyFill="1" applyBorder="1" applyAlignment="1" applyProtection="1">
      <alignment horizontal="center"/>
      <protection locked="0"/>
    </xf>
    <xf numFmtId="0" fontId="5" fillId="22" borderId="8" xfId="0" applyFont="1" applyFill="1" applyBorder="1" applyAlignment="1" applyProtection="1">
      <alignment horizontal="center" vertical="top"/>
      <protection locked="0"/>
    </xf>
    <xf numFmtId="0" fontId="5" fillId="22" borderId="9" xfId="0" applyFont="1" applyFill="1" applyBorder="1" applyAlignment="1" applyProtection="1">
      <alignment horizontal="center" vertical="top"/>
      <protection locked="0"/>
    </xf>
    <xf numFmtId="0" fontId="5" fillId="22" borderId="15" xfId="0" applyFont="1" applyFill="1" applyBorder="1" applyAlignment="1" applyProtection="1">
      <alignment horizontal="center" vertical="top"/>
      <protection locked="0"/>
    </xf>
    <xf numFmtId="0" fontId="2" fillId="22" borderId="10" xfId="0" applyFont="1" applyFill="1" applyBorder="1" applyAlignment="1" applyProtection="1">
      <alignment horizontal="left"/>
      <protection locked="0"/>
    </xf>
    <xf numFmtId="0" fontId="5" fillId="22" borderId="1" xfId="0" applyFont="1" applyFill="1" applyBorder="1" applyAlignment="1" applyProtection="1">
      <alignment horizontal="center"/>
      <protection locked="0"/>
    </xf>
    <xf numFmtId="0" fontId="5" fillId="22" borderId="1" xfId="0" applyFont="1" applyFill="1" applyBorder="1" applyAlignment="1" applyProtection="1">
      <alignment horizontal="center" vertical="top"/>
      <protection locked="0"/>
    </xf>
    <xf numFmtId="0" fontId="5" fillId="22" borderId="11" xfId="0" applyFont="1" applyFill="1" applyBorder="1" applyAlignment="1" applyProtection="1">
      <alignment horizontal="center" vertical="top"/>
      <protection locked="0"/>
    </xf>
    <xf numFmtId="0" fontId="0" fillId="0" borderId="0" xfId="0" applyFill="1" applyAlignment="1" applyProtection="1">
      <alignment vertical="top" wrapText="1"/>
      <protection locked="0"/>
    </xf>
    <xf numFmtId="0" fontId="1" fillId="24" borderId="3" xfId="0" applyFont="1" applyFill="1" applyBorder="1" applyAlignment="1" applyProtection="1">
      <alignment vertical="top" wrapText="1"/>
      <protection locked="0"/>
    </xf>
    <xf numFmtId="14" fontId="0" fillId="24" borderId="3" xfId="0" applyNumberFormat="1" applyFill="1" applyBorder="1" applyAlignment="1" applyProtection="1">
      <alignment vertical="top" wrapText="1"/>
      <protection locked="0"/>
    </xf>
    <xf numFmtId="0" fontId="0" fillId="24" borderId="3" xfId="0" applyFill="1" applyBorder="1" applyAlignment="1" applyProtection="1">
      <alignment vertical="top" wrapText="1"/>
      <protection locked="0"/>
    </xf>
    <xf numFmtId="16" fontId="0" fillId="24" borderId="3" xfId="0" applyNumberFormat="1" applyFill="1" applyBorder="1" applyAlignment="1" applyProtection="1">
      <alignment vertical="top" wrapText="1"/>
      <protection locked="0"/>
    </xf>
    <xf numFmtId="0" fontId="0" fillId="17" borderId="3" xfId="0" applyFill="1" applyBorder="1" applyAlignment="1" applyProtection="1">
      <alignment vertical="top" wrapText="1"/>
      <protection locked="0"/>
    </xf>
    <xf numFmtId="14" fontId="0" fillId="17" borderId="3" xfId="0" applyNumberFormat="1" applyFill="1" applyBorder="1" applyAlignment="1" applyProtection="1">
      <alignment vertical="top" wrapText="1"/>
      <protection locked="0"/>
    </xf>
    <xf numFmtId="16" fontId="0" fillId="17" borderId="3" xfId="0" applyNumberFormat="1" applyFill="1" applyBorder="1" applyAlignment="1" applyProtection="1">
      <alignment vertical="top" wrapText="1"/>
      <protection locked="0"/>
    </xf>
    <xf numFmtId="0" fontId="0" fillId="20" borderId="3" xfId="0" applyFill="1" applyBorder="1" applyAlignment="1" applyProtection="1">
      <alignment vertical="top" wrapText="1"/>
      <protection locked="0"/>
    </xf>
    <xf numFmtId="14" fontId="0" fillId="20" borderId="3" xfId="0" applyNumberFormat="1" applyFill="1" applyBorder="1" applyAlignment="1" applyProtection="1">
      <alignment vertical="top" wrapText="1"/>
      <protection locked="0"/>
    </xf>
    <xf numFmtId="16" fontId="0" fillId="20" borderId="3" xfId="0" applyNumberFormat="1" applyFill="1" applyBorder="1" applyAlignment="1" applyProtection="1">
      <alignment vertical="top" wrapText="1"/>
      <protection locked="0"/>
    </xf>
    <xf numFmtId="0" fontId="1" fillId="0" borderId="0" xfId="0" applyFont="1" applyFill="1" applyAlignment="1" applyProtection="1">
      <alignment vertical="top"/>
      <protection locked="0"/>
    </xf>
    <xf numFmtId="0" fontId="1" fillId="9" borderId="3" xfId="0" applyFont="1" applyFill="1" applyBorder="1" applyAlignment="1">
      <alignment horizontal="right"/>
    </xf>
    <xf numFmtId="0" fontId="2" fillId="21" borderId="3" xfId="0" applyFont="1" applyFill="1" applyBorder="1" applyAlignment="1">
      <alignment horizontal="right"/>
    </xf>
    <xf numFmtId="14" fontId="2" fillId="21" borderId="3" xfId="0" applyNumberFormat="1" applyFont="1" applyFill="1" applyBorder="1"/>
    <xf numFmtId="0" fontId="1" fillId="0" borderId="3" xfId="0" applyFont="1" applyFill="1" applyBorder="1" applyAlignment="1" applyProtection="1">
      <alignment horizontal="left" vertical="center" wrapText="1"/>
    </xf>
    <xf numFmtId="0" fontId="1" fillId="25" borderId="3" xfId="0" applyFont="1" applyFill="1" applyBorder="1" applyAlignment="1" applyProtection="1">
      <alignment horizontal="left" vertical="top"/>
      <protection locked="0"/>
    </xf>
    <xf numFmtId="0" fontId="0" fillId="25" borderId="3" xfId="0" applyFill="1" applyBorder="1" applyAlignment="1" applyProtection="1">
      <alignment horizontal="left" vertical="top"/>
      <protection locked="0"/>
    </xf>
    <xf numFmtId="0" fontId="2" fillId="18" borderId="0" xfId="0" applyFont="1" applyFill="1"/>
    <xf numFmtId="0" fontId="1" fillId="9" borderId="3" xfId="0" applyFont="1" applyFill="1" applyBorder="1" applyAlignment="1">
      <alignment horizontal="right" wrapText="1"/>
    </xf>
    <xf numFmtId="0" fontId="0" fillId="19" borderId="3" xfId="0" applyFill="1" applyBorder="1"/>
    <xf numFmtId="14" fontId="2" fillId="18" borderId="0" xfId="0" applyNumberFormat="1" applyFont="1" applyFill="1"/>
    <xf numFmtId="0" fontId="25" fillId="18" borderId="0" xfId="0" applyFont="1" applyFill="1"/>
    <xf numFmtId="0" fontId="1" fillId="19" borderId="3" xfId="0" applyFont="1" applyFill="1" applyBorder="1" applyAlignment="1">
      <alignment horizontal="center"/>
    </xf>
    <xf numFmtId="0" fontId="2" fillId="21" borderId="3" xfId="0" applyFont="1" applyFill="1" applyBorder="1"/>
    <xf numFmtId="0" fontId="1" fillId="0" borderId="0" xfId="0" applyFont="1" applyAlignment="1">
      <alignment wrapText="1"/>
    </xf>
    <xf numFmtId="0" fontId="0" fillId="14" borderId="3" xfId="0" applyFill="1" applyBorder="1" applyAlignment="1" applyProtection="1">
      <alignment vertical="top" wrapText="1"/>
      <protection locked="0"/>
    </xf>
    <xf numFmtId="14" fontId="0" fillId="14" borderId="3" xfId="0" applyNumberFormat="1" applyFill="1" applyBorder="1" applyAlignment="1" applyProtection="1">
      <alignment vertical="top" wrapText="1"/>
      <protection locked="0"/>
    </xf>
    <xf numFmtId="16" fontId="0" fillId="14" borderId="3" xfId="0" applyNumberFormat="1" applyFill="1" applyBorder="1" applyAlignment="1" applyProtection="1">
      <alignment vertical="top" wrapText="1"/>
      <protection locked="0"/>
    </xf>
    <xf numFmtId="0" fontId="0" fillId="26" borderId="3" xfId="0" applyFill="1" applyBorder="1" applyAlignment="1" applyProtection="1">
      <alignment vertical="top" wrapText="1"/>
      <protection locked="0"/>
    </xf>
    <xf numFmtId="14" fontId="0" fillId="26" borderId="3" xfId="0" applyNumberFormat="1" applyFill="1" applyBorder="1" applyAlignment="1" applyProtection="1">
      <alignment vertical="top" wrapText="1"/>
      <protection locked="0"/>
    </xf>
    <xf numFmtId="16" fontId="0" fillId="26" borderId="3" xfId="0" applyNumberFormat="1" applyFill="1" applyBorder="1" applyAlignment="1" applyProtection="1">
      <alignment vertical="top" wrapText="1"/>
      <protection locked="0"/>
    </xf>
    <xf numFmtId="0" fontId="0" fillId="18" borderId="3" xfId="0" applyFill="1" applyBorder="1" applyAlignment="1" applyProtection="1">
      <alignment vertical="top" wrapText="1"/>
      <protection locked="0"/>
    </xf>
    <xf numFmtId="14" fontId="0" fillId="18" borderId="3" xfId="0" applyNumberFormat="1" applyFill="1" applyBorder="1" applyAlignment="1" applyProtection="1">
      <alignment vertical="top" wrapText="1"/>
      <protection locked="0"/>
    </xf>
    <xf numFmtId="16" fontId="0" fillId="18" borderId="3" xfId="0" applyNumberFormat="1" applyFill="1" applyBorder="1" applyAlignment="1" applyProtection="1">
      <alignment vertical="top" wrapText="1"/>
      <protection locked="0"/>
    </xf>
    <xf numFmtId="0" fontId="0" fillId="27" borderId="3" xfId="0" applyFill="1" applyBorder="1" applyAlignment="1" applyProtection="1">
      <alignment vertical="top" wrapText="1"/>
      <protection locked="0"/>
    </xf>
    <xf numFmtId="14" fontId="0" fillId="27" borderId="3" xfId="0" applyNumberFormat="1" applyFill="1" applyBorder="1" applyAlignment="1" applyProtection="1">
      <alignment vertical="top" wrapText="1"/>
      <protection locked="0"/>
    </xf>
    <xf numFmtId="16" fontId="0" fillId="27" borderId="3" xfId="0" applyNumberFormat="1" applyFill="1" applyBorder="1" applyAlignment="1" applyProtection="1">
      <alignment vertical="top" wrapText="1"/>
      <protection locked="0"/>
    </xf>
    <xf numFmtId="0" fontId="2" fillId="24" borderId="3" xfId="0" applyFont="1" applyFill="1" applyBorder="1" applyAlignment="1" applyProtection="1">
      <alignment horizontal="center" vertical="center" wrapText="1"/>
      <protection locked="0"/>
    </xf>
    <xf numFmtId="0" fontId="5" fillId="24" borderId="3" xfId="0" applyFont="1" applyFill="1" applyBorder="1" applyAlignment="1" applyProtection="1">
      <alignment horizontal="center" vertical="top" textRotation="90" wrapText="1"/>
      <protection locked="0"/>
    </xf>
    <xf numFmtId="0" fontId="5" fillId="0" borderId="5" xfId="0" applyFont="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0" fontId="2" fillId="5" borderId="3" xfId="0" applyFont="1" applyFill="1" applyBorder="1" applyAlignment="1" applyProtection="1">
      <alignment horizontal="right" wrapText="1"/>
      <protection locked="0"/>
    </xf>
    <xf numFmtId="0" fontId="28" fillId="22" borderId="7" xfId="0" applyFont="1" applyFill="1" applyBorder="1" applyAlignment="1" applyProtection="1">
      <alignment horizontal="left"/>
      <protection locked="0"/>
    </xf>
    <xf numFmtId="0" fontId="28" fillId="22" borderId="14" xfId="0" applyFont="1" applyFill="1" applyBorder="1" applyAlignment="1" applyProtection="1">
      <alignment horizontal="left"/>
      <protection locked="0"/>
    </xf>
    <xf numFmtId="0" fontId="28" fillId="22" borderId="10" xfId="0" applyFont="1" applyFill="1" applyBorder="1" applyAlignment="1" applyProtection="1">
      <alignment horizontal="left"/>
      <protection locked="0"/>
    </xf>
    <xf numFmtId="0" fontId="1" fillId="0" borderId="5" xfId="0" applyFont="1" applyFill="1" applyBorder="1" applyAlignment="1" applyProtection="1">
      <alignment vertical="top" wrapText="1"/>
      <protection locked="0"/>
    </xf>
    <xf numFmtId="0" fontId="1" fillId="0" borderId="5" xfId="0" applyFont="1" applyBorder="1" applyAlignment="1" applyProtection="1">
      <alignment vertical="top" wrapText="1"/>
      <protection locked="0"/>
    </xf>
    <xf numFmtId="0" fontId="5" fillId="0" borderId="16" xfId="0" applyFont="1" applyBorder="1" applyAlignment="1" applyProtection="1">
      <alignment horizontal="center" vertical="top" wrapText="1"/>
      <protection locked="0"/>
    </xf>
    <xf numFmtId="0" fontId="5" fillId="23" borderId="10" xfId="0" applyFont="1" applyFill="1" applyBorder="1" applyAlignment="1" applyProtection="1">
      <alignment horizontal="centerContinuous" vertical="top" wrapText="1"/>
      <protection locked="0"/>
    </xf>
    <xf numFmtId="0" fontId="5" fillId="23" borderId="5" xfId="0" applyFont="1" applyFill="1" applyBorder="1" applyAlignment="1" applyProtection="1">
      <alignment horizontal="centerContinuous" vertical="top" wrapText="1"/>
      <protection locked="0"/>
    </xf>
    <xf numFmtId="0" fontId="1" fillId="0" borderId="5" xfId="0" applyFont="1" applyBorder="1" applyAlignment="1">
      <alignment vertical="top" wrapText="1"/>
    </xf>
    <xf numFmtId="0" fontId="1" fillId="5" borderId="17" xfId="0" applyFont="1" applyFill="1" applyBorder="1" applyAlignment="1" applyProtection="1">
      <alignment horizontal="center" vertical="top" wrapText="1"/>
      <protection locked="0"/>
    </xf>
    <xf numFmtId="0" fontId="5" fillId="28" borderId="18" xfId="0" applyFont="1" applyFill="1" applyBorder="1" applyAlignment="1" applyProtection="1">
      <alignment horizontal="left" vertical="top" wrapText="1"/>
      <protection locked="0"/>
    </xf>
    <xf numFmtId="0" fontId="5" fillId="28" borderId="17" xfId="0" applyFont="1" applyFill="1" applyBorder="1" applyAlignment="1" applyProtection="1">
      <alignment horizontal="centerContinuous" vertical="top" wrapText="1"/>
      <protection locked="0"/>
    </xf>
    <xf numFmtId="14" fontId="5" fillId="28" borderId="17" xfId="0" applyNumberFormat="1" applyFont="1" applyFill="1" applyBorder="1" applyAlignment="1" applyProtection="1">
      <alignment horizontal="centerContinuous" vertical="top" wrapText="1"/>
      <protection locked="0"/>
    </xf>
    <xf numFmtId="0" fontId="5" fillId="0" borderId="17" xfId="0" applyFont="1" applyBorder="1" applyAlignment="1" applyProtection="1">
      <alignment horizontal="center" vertical="top" wrapText="1"/>
      <protection locked="0"/>
    </xf>
    <xf numFmtId="0" fontId="1" fillId="5" borderId="17" xfId="0" applyFont="1" applyFill="1" applyBorder="1" applyAlignment="1" applyProtection="1">
      <alignment horizontal="left" vertical="top" wrapText="1"/>
      <protection locked="0"/>
    </xf>
    <xf numFmtId="0" fontId="1" fillId="5" borderId="5" xfId="0" applyFont="1" applyFill="1" applyBorder="1" applyAlignment="1" applyProtection="1">
      <alignment horizontal="center" vertical="top" wrapText="1"/>
      <protection locked="0"/>
    </xf>
    <xf numFmtId="0" fontId="5" fillId="28" borderId="10" xfId="0" applyFont="1" applyFill="1" applyBorder="1" applyAlignment="1" applyProtection="1">
      <alignment horizontal="left" vertical="top" wrapText="1"/>
      <protection locked="0"/>
    </xf>
    <xf numFmtId="0" fontId="5" fillId="28" borderId="5" xfId="0" applyFont="1" applyFill="1" applyBorder="1" applyAlignment="1" applyProtection="1">
      <alignment horizontal="centerContinuous" vertical="top" wrapText="1"/>
      <protection locked="0"/>
    </xf>
    <xf numFmtId="14" fontId="5" fillId="28" borderId="5" xfId="0" applyNumberFormat="1" applyFont="1" applyFill="1" applyBorder="1" applyAlignment="1" applyProtection="1">
      <alignment horizontal="centerContinuous" vertical="top" wrapText="1"/>
      <protection locked="0"/>
    </xf>
    <xf numFmtId="0" fontId="1" fillId="5" borderId="5" xfId="0" applyFont="1" applyFill="1" applyBorder="1" applyAlignment="1" applyProtection="1">
      <alignment horizontal="left" vertical="top" wrapText="1"/>
      <protection locked="0"/>
    </xf>
    <xf numFmtId="0" fontId="1" fillId="5" borderId="16" xfId="0" applyFont="1" applyFill="1" applyBorder="1" applyAlignment="1" applyProtection="1">
      <alignment horizontal="center" vertical="top" wrapText="1"/>
      <protection locked="0"/>
    </xf>
    <xf numFmtId="0" fontId="5" fillId="28" borderId="19" xfId="0" applyFont="1" applyFill="1" applyBorder="1" applyAlignment="1" applyProtection="1">
      <alignment horizontal="left" vertical="top" wrapText="1"/>
      <protection locked="0"/>
    </xf>
    <xf numFmtId="0" fontId="5" fillId="28" borderId="16" xfId="0" applyFont="1" applyFill="1" applyBorder="1" applyAlignment="1" applyProtection="1">
      <alignment horizontal="centerContinuous" vertical="top" wrapText="1"/>
      <protection locked="0"/>
    </xf>
    <xf numFmtId="14" fontId="5" fillId="28" borderId="16" xfId="0" applyNumberFormat="1" applyFont="1" applyFill="1" applyBorder="1" applyAlignment="1" applyProtection="1">
      <alignment horizontal="centerContinuous" vertical="top" wrapText="1"/>
      <protection locked="0"/>
    </xf>
    <xf numFmtId="0" fontId="1" fillId="5" borderId="16" xfId="0" applyFont="1" applyFill="1" applyBorder="1" applyAlignment="1" applyProtection="1">
      <alignment horizontal="left" vertical="top" wrapText="1"/>
      <protection locked="0"/>
    </xf>
    <xf numFmtId="0" fontId="1" fillId="0" borderId="5" xfId="0" applyFont="1" applyFill="1" applyBorder="1" applyAlignment="1" applyProtection="1">
      <alignment horizontal="center" vertical="top" wrapText="1"/>
      <protection locked="0"/>
    </xf>
    <xf numFmtId="0" fontId="1" fillId="28" borderId="17" xfId="0" applyFont="1" applyFill="1" applyBorder="1" applyAlignment="1" applyProtection="1">
      <alignment horizontal="center" vertical="top" wrapText="1"/>
      <protection locked="0"/>
    </xf>
    <xf numFmtId="0" fontId="5" fillId="0" borderId="17" xfId="0" applyFont="1" applyFill="1" applyBorder="1" applyAlignment="1" applyProtection="1">
      <alignment horizontal="center" vertical="top" wrapText="1"/>
      <protection locked="0"/>
    </xf>
    <xf numFmtId="0" fontId="1" fillId="28" borderId="5" xfId="0" applyFont="1" applyFill="1" applyBorder="1" applyAlignment="1" applyProtection="1">
      <alignment horizontal="center" vertical="top" wrapText="1"/>
      <protection locked="0"/>
    </xf>
    <xf numFmtId="0" fontId="1" fillId="28" borderId="16" xfId="0" applyFont="1" applyFill="1" applyBorder="1" applyAlignment="1" applyProtection="1">
      <alignment horizontal="center" vertical="top" wrapText="1"/>
      <protection locked="0"/>
    </xf>
    <xf numFmtId="0" fontId="5" fillId="0" borderId="16" xfId="0" applyFont="1" applyFill="1" applyBorder="1" applyAlignment="1" applyProtection="1">
      <alignment horizontal="center" vertical="top" wrapText="1"/>
      <protection locked="0"/>
    </xf>
    <xf numFmtId="0" fontId="1" fillId="4" borderId="5" xfId="0" applyFont="1" applyFill="1" applyBorder="1" applyAlignment="1" applyProtection="1">
      <alignment horizontal="center" vertical="top" wrapText="1"/>
      <protection locked="0"/>
    </xf>
    <xf numFmtId="0" fontId="1" fillId="4" borderId="4" xfId="0" applyFont="1" applyFill="1" applyBorder="1" applyAlignment="1" applyProtection="1">
      <alignment horizontal="center" vertical="top" wrapText="1"/>
      <protection locked="0"/>
    </xf>
    <xf numFmtId="14" fontId="5" fillId="4" borderId="5" xfId="0" applyNumberFormat="1" applyFont="1" applyFill="1" applyBorder="1" applyAlignment="1" applyProtection="1">
      <alignment horizontal="center" vertical="top" wrapText="1"/>
      <protection locked="0"/>
    </xf>
    <xf numFmtId="14" fontId="5" fillId="4" borderId="4" xfId="0" applyNumberFormat="1" applyFont="1" applyFill="1" applyBorder="1" applyAlignment="1" applyProtection="1">
      <alignment horizontal="center" vertical="top" wrapText="1"/>
      <protection locked="0"/>
    </xf>
    <xf numFmtId="1" fontId="5" fillId="24" borderId="5" xfId="0" applyNumberFormat="1" applyFont="1" applyFill="1" applyBorder="1" applyAlignment="1" applyProtection="1">
      <alignment horizontal="center" vertical="top" wrapText="1"/>
    </xf>
    <xf numFmtId="1" fontId="5" fillId="24" borderId="4" xfId="0" applyNumberFormat="1" applyFont="1" applyFill="1" applyBorder="1" applyAlignment="1" applyProtection="1">
      <alignment horizontal="center" vertical="top" wrapText="1"/>
    </xf>
    <xf numFmtId="0" fontId="5" fillId="4" borderId="5" xfId="0" applyFont="1" applyFill="1" applyBorder="1" applyAlignment="1" applyProtection="1">
      <alignment horizontal="center" vertical="top" wrapText="1"/>
      <protection locked="0"/>
    </xf>
    <xf numFmtId="0" fontId="5" fillId="4" borderId="4" xfId="0" applyFont="1" applyFill="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0" fontId="5" fillId="0" borderId="4" xfId="0" applyFont="1" applyFill="1" applyBorder="1" applyAlignment="1" applyProtection="1">
      <alignment horizontal="center" vertical="top" wrapText="1"/>
      <protection locked="0"/>
    </xf>
    <xf numFmtId="0" fontId="14" fillId="19" borderId="2" xfId="0" applyFont="1" applyFill="1" applyBorder="1" applyAlignment="1" applyProtection="1">
      <alignment vertical="center"/>
      <protection locked="0"/>
    </xf>
    <xf numFmtId="0" fontId="14" fillId="19" borderId="4" xfId="0" applyFont="1" applyFill="1" applyBorder="1" applyAlignment="1" applyProtection="1">
      <alignment vertical="center"/>
      <protection locked="0"/>
    </xf>
    <xf numFmtId="0" fontId="1" fillId="19" borderId="0" xfId="0" applyFont="1" applyFill="1" applyBorder="1" applyAlignment="1" applyProtection="1">
      <alignment vertical="top"/>
      <protection locked="0"/>
    </xf>
    <xf numFmtId="0" fontId="0" fillId="19" borderId="0" xfId="0" applyFill="1" applyBorder="1" applyAlignment="1" applyProtection="1">
      <alignment vertical="top"/>
      <protection locked="0"/>
    </xf>
  </cellXfs>
  <cellStyles count="4">
    <cellStyle name="Hyperlink" xfId="3" builtinId="8"/>
    <cellStyle name="Normal" xfId="0" builtinId="0"/>
    <cellStyle name="Percent" xfId="1" builtinId="5"/>
    <cellStyle name="Percent 2" xfId="2"/>
  </cellStyles>
  <dxfs count="6">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FFFF66"/>
      <color rgb="FFCC99FF"/>
      <color rgb="FFCCFFCC"/>
      <color rgb="FFCCEC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80010</xdr:colOff>
      <xdr:row>6</xdr:row>
      <xdr:rowOff>76200</xdr:rowOff>
    </xdr:from>
    <xdr:ext cx="1274708" cy="234167"/>
    <xdr:sp macro="" textlink="">
      <xdr:nvSpPr>
        <xdr:cNvPr id="2" name="Text Box 8"/>
        <xdr:cNvSpPr txBox="1">
          <a:spLocks noChangeArrowheads="1"/>
        </xdr:cNvSpPr>
      </xdr:nvSpPr>
      <xdr:spPr bwMode="auto">
        <a:xfrm>
          <a:off x="80010" y="1114425"/>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5</xdr:row>
      <xdr:rowOff>70909</xdr:rowOff>
    </xdr:from>
    <xdr:ext cx="1274708" cy="234167"/>
    <xdr:sp macro="" textlink="">
      <xdr:nvSpPr>
        <xdr:cNvPr id="1032" name="Text Box 8"/>
        <xdr:cNvSpPr txBox="1">
          <a:spLocks noChangeArrowheads="1"/>
        </xdr:cNvSpPr>
      </xdr:nvSpPr>
      <xdr:spPr bwMode="auto">
        <a:xfrm>
          <a:off x="85725" y="779992"/>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timeanddate.com/calendar/"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timeanddate.com/calendar/" TargetMode="External"/></Relationships>
</file>

<file path=xl/worksheets/sheet1.xml><?xml version="1.0" encoding="utf-8"?>
<worksheet xmlns="http://schemas.openxmlformats.org/spreadsheetml/2006/main" xmlns:r="http://schemas.openxmlformats.org/officeDocument/2006/relationships">
  <dimension ref="A1:H18"/>
  <sheetViews>
    <sheetView zoomScaleSheetLayoutView="125" workbookViewId="0">
      <pane xSplit="3" ySplit="10" topLeftCell="D11" activePane="bottomRight" state="frozen"/>
      <selection pane="topRight" activeCell="D1" sqref="D1"/>
      <selection pane="bottomLeft" activeCell="A9" sqref="A9"/>
      <selection pane="bottomRight" activeCell="D11" sqref="D11"/>
    </sheetView>
  </sheetViews>
  <sheetFormatPr defaultColWidth="9.109375" defaultRowHeight="13.2"/>
  <cols>
    <col min="1" max="1" width="57.33203125" style="9" customWidth="1"/>
    <col min="2" max="2" width="15.88671875" style="9" customWidth="1"/>
    <col min="3" max="3" width="4.33203125" style="9" customWidth="1"/>
    <col min="4" max="4" width="47.109375" style="11" customWidth="1"/>
    <col min="5" max="16384" width="9.109375" style="9"/>
  </cols>
  <sheetData>
    <row r="1" spans="1:8" s="3" customFormat="1" ht="17.399999999999999">
      <c r="A1" s="34" t="s">
        <v>270</v>
      </c>
      <c r="B1" s="1"/>
      <c r="C1" s="1"/>
      <c r="D1" s="2"/>
    </row>
    <row r="2" spans="1:8" s="3" customFormat="1">
      <c r="A2" s="18" t="s">
        <v>0</v>
      </c>
      <c r="B2" s="4"/>
      <c r="C2" s="4"/>
      <c r="D2" s="18" t="s">
        <v>25</v>
      </c>
    </row>
    <row r="3" spans="1:8" s="3" customFormat="1">
      <c r="A3" s="19" t="s">
        <v>26</v>
      </c>
      <c r="B3" s="4"/>
      <c r="C3" s="4"/>
      <c r="D3" s="19" t="s">
        <v>27</v>
      </c>
    </row>
    <row r="4" spans="1:8" s="3" customFormat="1">
      <c r="A4" s="23" t="s">
        <v>58</v>
      </c>
      <c r="B4" s="4"/>
      <c r="C4" s="4"/>
      <c r="D4" s="30" t="s">
        <v>63</v>
      </c>
      <c r="E4" s="31"/>
      <c r="F4" s="32"/>
      <c r="G4" s="32"/>
      <c r="H4" s="32"/>
    </row>
    <row r="5" spans="1:8" s="3" customFormat="1">
      <c r="A5" s="23" t="s">
        <v>59</v>
      </c>
      <c r="B5" s="4"/>
      <c r="C5" s="4"/>
      <c r="D5" s="30" t="s">
        <v>64</v>
      </c>
      <c r="E5" s="31"/>
      <c r="F5" s="32"/>
      <c r="G5" s="32"/>
      <c r="H5" s="32"/>
    </row>
    <row r="6" spans="1:8" s="3" customFormat="1">
      <c r="A6" s="5" t="s">
        <v>409</v>
      </c>
      <c r="B6" s="5"/>
      <c r="C6" s="5"/>
      <c r="D6" s="30" t="s">
        <v>65</v>
      </c>
      <c r="E6" s="33"/>
      <c r="F6" s="33"/>
      <c r="G6" s="33"/>
      <c r="H6" s="33"/>
    </row>
    <row r="7" spans="1:8" s="12" customFormat="1" ht="37.200000000000003">
      <c r="A7" s="6"/>
      <c r="B7" s="13" t="s">
        <v>2</v>
      </c>
      <c r="C7" s="7" t="s">
        <v>3</v>
      </c>
      <c r="D7" s="8" t="s">
        <v>4</v>
      </c>
    </row>
    <row r="8" spans="1:8" s="12" customFormat="1">
      <c r="A8" s="35" t="s">
        <v>67</v>
      </c>
      <c r="B8" s="36"/>
      <c r="C8" s="37"/>
      <c r="D8" s="36"/>
    </row>
    <row r="9" spans="1:8" s="12" customFormat="1" ht="66">
      <c r="A9" s="38" t="s">
        <v>70</v>
      </c>
      <c r="B9" s="39" t="s">
        <v>68</v>
      </c>
      <c r="C9" s="40" t="s">
        <v>69</v>
      </c>
      <c r="D9" s="42"/>
    </row>
    <row r="10" spans="1:8" s="10" customFormat="1">
      <c r="A10" s="14" t="s">
        <v>28</v>
      </c>
      <c r="B10" s="15"/>
      <c r="C10" s="16"/>
      <c r="D10" s="17"/>
    </row>
    <row r="11" spans="1:8" ht="39.6">
      <c r="A11" s="26" t="s">
        <v>29</v>
      </c>
      <c r="B11" s="27" t="s">
        <v>30</v>
      </c>
      <c r="C11" s="41" t="s">
        <v>69</v>
      </c>
      <c r="D11" s="28"/>
    </row>
    <row r="12" spans="1:8" ht="66">
      <c r="A12" s="26" t="s">
        <v>166</v>
      </c>
      <c r="B12" s="27" t="s">
        <v>167</v>
      </c>
      <c r="C12" s="41" t="s">
        <v>69</v>
      </c>
      <c r="D12" s="28"/>
    </row>
    <row r="13" spans="1:8" ht="26.4">
      <c r="A13" s="25" t="s">
        <v>269</v>
      </c>
      <c r="B13" s="24" t="s">
        <v>234</v>
      </c>
      <c r="C13" s="24" t="s">
        <v>277</v>
      </c>
      <c r="D13" s="28"/>
    </row>
    <row r="14" spans="1:8" ht="26.4">
      <c r="A14" s="25" t="s">
        <v>271</v>
      </c>
      <c r="B14" s="24" t="s">
        <v>274</v>
      </c>
      <c r="C14" s="24" t="s">
        <v>277</v>
      </c>
      <c r="D14" s="28"/>
    </row>
    <row r="15" spans="1:8" ht="26.4">
      <c r="A15" s="25" t="s">
        <v>272</v>
      </c>
      <c r="B15" s="24" t="s">
        <v>275</v>
      </c>
      <c r="C15" s="24" t="s">
        <v>277</v>
      </c>
      <c r="D15" s="28"/>
    </row>
    <row r="16" spans="1:8" ht="26.4">
      <c r="A16" s="25" t="s">
        <v>273</v>
      </c>
      <c r="B16" s="24" t="s">
        <v>276</v>
      </c>
      <c r="C16" s="24" t="s">
        <v>277</v>
      </c>
      <c r="D16" s="28"/>
    </row>
    <row r="17" spans="1:1">
      <c r="A17" s="20" t="s">
        <v>31</v>
      </c>
    </row>
    <row r="18" spans="1:1" ht="39.6">
      <c r="A18" s="20" t="s">
        <v>61</v>
      </c>
    </row>
  </sheetData>
  <phoneticPr fontId="13" type="noConversion"/>
  <conditionalFormatting sqref="B2:C5 D1 D6:D7 D9:D65532 D6:H6">
    <cfRule type="expression" dxfId="5" priority="7" stopIfTrue="1">
      <formula>LEFT(B1,1)="u"</formula>
    </cfRule>
    <cfRule type="expression" dxfId="4" priority="8" stopIfTrue="1">
      <formula>LEFT(B1,1)="x"</formula>
    </cfRule>
    <cfRule type="expression" dxfId="3" priority="9" stopIfTrue="1">
      <formula>LEFT(B1,1)="n"</formula>
    </cfRule>
  </conditionalFormatting>
  <pageMargins left="0.7" right="0.7" top="0.75" bottom="0.75" header="0.3" footer="0.3"/>
  <pageSetup orientation="landscape" r:id="rId1"/>
  <headerFooter>
    <oddFooter>&amp;L&amp;A</oddFooter>
  </headerFooter>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P111"/>
  <sheetViews>
    <sheetView tabSelected="1" zoomScale="80" zoomScaleNormal="80" zoomScaleSheetLayoutView="100" workbookViewId="0">
      <pane xSplit="2" ySplit="14" topLeftCell="C15" activePane="bottomRight" state="frozen"/>
      <selection activeCell="A9" sqref="A9"/>
      <selection pane="topRight" activeCell="A9" sqref="A9"/>
      <selection pane="bottomLeft" activeCell="A9" sqref="A9"/>
      <selection pane="bottomRight" activeCell="D25" sqref="D25:E25"/>
    </sheetView>
  </sheetViews>
  <sheetFormatPr defaultColWidth="9.109375" defaultRowHeight="13.2"/>
  <cols>
    <col min="1" max="1" width="59.33203125" style="130" customWidth="1"/>
    <col min="2" max="2" width="14" style="130" customWidth="1"/>
    <col min="3" max="3" width="4.33203125" style="130" customWidth="1"/>
    <col min="4" max="13" width="10.5546875" style="144" customWidth="1"/>
    <col min="14" max="16384" width="9.109375" style="130"/>
  </cols>
  <sheetData>
    <row r="1" spans="1:16" s="100" customFormat="1" ht="17.399999999999999">
      <c r="A1" s="97" t="s">
        <v>66</v>
      </c>
      <c r="B1" s="98"/>
      <c r="C1" s="98"/>
      <c r="D1" s="99"/>
      <c r="E1" s="181" t="s">
        <v>393</v>
      </c>
      <c r="F1" s="182"/>
      <c r="G1" s="181" t="s">
        <v>394</v>
      </c>
      <c r="H1" s="182"/>
      <c r="I1" s="182"/>
      <c r="J1" s="111"/>
      <c r="K1" s="255"/>
      <c r="L1" s="256"/>
      <c r="M1" s="256"/>
      <c r="N1" s="176"/>
    </row>
    <row r="2" spans="1:16" s="100" customFormat="1">
      <c r="A2" s="101" t="s">
        <v>0</v>
      </c>
      <c r="B2" s="102"/>
      <c r="C2" s="102"/>
      <c r="D2" s="103" t="s">
        <v>5</v>
      </c>
      <c r="E2" s="104"/>
      <c r="F2" s="104"/>
      <c r="G2" s="104"/>
      <c r="H2" s="105"/>
      <c r="I2" s="90" t="s">
        <v>63</v>
      </c>
      <c r="J2" s="91"/>
      <c r="K2" s="92"/>
      <c r="L2" s="92"/>
      <c r="M2" s="92"/>
      <c r="O2" s="176"/>
    </row>
    <row r="3" spans="1:16" s="100" customFormat="1">
      <c r="A3" s="106" t="s">
        <v>1</v>
      </c>
      <c r="B3" s="102"/>
      <c r="C3" s="102"/>
      <c r="D3" s="107" t="s">
        <v>6</v>
      </c>
      <c r="E3" s="104"/>
      <c r="F3" s="104"/>
      <c r="G3" s="104"/>
      <c r="H3" s="105"/>
      <c r="I3" s="93" t="s">
        <v>64</v>
      </c>
      <c r="J3" s="94"/>
      <c r="K3" s="95"/>
      <c r="L3" s="95"/>
      <c r="M3" s="95"/>
      <c r="N3" s="108"/>
      <c r="O3" s="176"/>
    </row>
    <row r="4" spans="1:16" s="100" customFormat="1">
      <c r="A4" s="109" t="s">
        <v>350</v>
      </c>
      <c r="B4" s="110">
        <v>41275</v>
      </c>
      <c r="C4" s="111"/>
      <c r="D4" s="108"/>
      <c r="E4" s="111"/>
      <c r="F4" s="109" t="s">
        <v>347</v>
      </c>
      <c r="G4" s="110">
        <v>41639</v>
      </c>
      <c r="H4" s="111"/>
      <c r="I4" s="93" t="s">
        <v>65</v>
      </c>
      <c r="J4" s="111"/>
      <c r="K4" s="111"/>
      <c r="L4" s="111"/>
      <c r="M4" s="111"/>
      <c r="N4" s="108"/>
      <c r="O4" s="176"/>
    </row>
    <row r="5" spans="1:16" s="100" customFormat="1">
      <c r="A5" s="112" t="s">
        <v>410</v>
      </c>
      <c r="B5" s="112"/>
      <c r="C5" s="112"/>
      <c r="D5" s="113" t="s">
        <v>60</v>
      </c>
      <c r="E5" s="114"/>
      <c r="F5" s="114"/>
      <c r="G5" s="114"/>
      <c r="H5" s="114"/>
      <c r="I5" s="111"/>
      <c r="J5" s="96"/>
      <c r="K5" s="96"/>
      <c r="L5" s="96"/>
      <c r="M5" s="96"/>
    </row>
    <row r="6" spans="1:16" s="118" customFormat="1" ht="37.200000000000003">
      <c r="A6" s="115"/>
      <c r="B6" s="116" t="s">
        <v>2</v>
      </c>
      <c r="C6" s="117" t="s">
        <v>3</v>
      </c>
      <c r="D6" s="239" t="s">
        <v>351</v>
      </c>
      <c r="E6" s="240"/>
      <c r="F6" s="239" t="s">
        <v>352</v>
      </c>
      <c r="G6" s="240"/>
      <c r="H6" s="239" t="s">
        <v>353</v>
      </c>
      <c r="I6" s="240"/>
      <c r="J6" s="239" t="s">
        <v>354</v>
      </c>
      <c r="K6" s="240"/>
      <c r="L6" s="239" t="s">
        <v>355</v>
      </c>
      <c r="M6" s="240"/>
    </row>
    <row r="7" spans="1:16" s="118" customFormat="1" hidden="1">
      <c r="A7" s="119" t="s">
        <v>392</v>
      </c>
      <c r="B7" s="116"/>
      <c r="C7" s="117"/>
      <c r="D7" s="145"/>
      <c r="E7" s="145"/>
      <c r="F7" s="145"/>
      <c r="G7" s="145"/>
      <c r="H7" s="145"/>
      <c r="I7" s="145"/>
      <c r="J7" s="145"/>
      <c r="K7" s="145"/>
      <c r="L7" s="145"/>
      <c r="M7" s="145"/>
    </row>
    <row r="8" spans="1:16" s="118" customFormat="1">
      <c r="A8" s="119" t="s">
        <v>344</v>
      </c>
      <c r="B8" s="116"/>
      <c r="C8" s="117"/>
      <c r="D8" s="245"/>
      <c r="E8" s="246"/>
      <c r="F8" s="245"/>
      <c r="G8" s="246"/>
      <c r="H8" s="245"/>
      <c r="I8" s="246"/>
      <c r="J8" s="245"/>
      <c r="K8" s="246"/>
      <c r="L8" s="245"/>
      <c r="M8" s="246"/>
    </row>
    <row r="9" spans="1:16" s="118" customFormat="1">
      <c r="A9" s="119" t="s">
        <v>345</v>
      </c>
      <c r="B9" s="116"/>
      <c r="C9" s="117"/>
      <c r="D9" s="245"/>
      <c r="E9" s="246"/>
      <c r="F9" s="245"/>
      <c r="G9" s="246"/>
      <c r="H9" s="245"/>
      <c r="I9" s="246"/>
      <c r="J9" s="245"/>
      <c r="K9" s="246"/>
      <c r="L9" s="245"/>
      <c r="M9" s="246"/>
    </row>
    <row r="10" spans="1:16" s="118" customFormat="1">
      <c r="A10" s="119" t="s">
        <v>346</v>
      </c>
      <c r="B10" s="116"/>
      <c r="C10" s="117"/>
      <c r="D10" s="245"/>
      <c r="E10" s="246"/>
      <c r="F10" s="245"/>
      <c r="G10" s="246"/>
      <c r="H10" s="245"/>
      <c r="I10" s="246"/>
      <c r="J10" s="245"/>
      <c r="K10" s="246"/>
      <c r="L10" s="245"/>
      <c r="M10" s="246"/>
    </row>
    <row r="11" spans="1:16" s="118" customFormat="1">
      <c r="A11" s="119" t="s">
        <v>15</v>
      </c>
      <c r="B11" s="116"/>
      <c r="C11" s="117"/>
      <c r="D11" s="239"/>
      <c r="E11" s="246"/>
      <c r="F11" s="245"/>
      <c r="G11" s="246"/>
      <c r="H11" s="245"/>
      <c r="I11" s="246"/>
      <c r="J11" s="245"/>
      <c r="K11" s="246"/>
      <c r="L11" s="245"/>
      <c r="M11" s="246"/>
    </row>
    <row r="12" spans="1:16" s="118" customFormat="1">
      <c r="A12" s="115" t="s">
        <v>19</v>
      </c>
      <c r="B12" s="116"/>
      <c r="C12" s="117"/>
      <c r="D12" s="241"/>
      <c r="E12" s="242"/>
      <c r="F12" s="241"/>
      <c r="G12" s="242"/>
      <c r="H12" s="241"/>
      <c r="I12" s="242"/>
      <c r="J12" s="241"/>
      <c r="K12" s="242"/>
      <c r="L12" s="241"/>
      <c r="M12" s="242"/>
    </row>
    <row r="13" spans="1:16" s="118" customFormat="1">
      <c r="A13" s="166" t="s">
        <v>348</v>
      </c>
      <c r="B13" s="203"/>
      <c r="C13" s="204"/>
      <c r="D13" s="243" t="str">
        <f>IF(D12&lt;&gt;"",TRUNC(($B4-D12)/365.25),"")</f>
        <v/>
      </c>
      <c r="E13" s="244"/>
      <c r="F13" s="243" t="str">
        <f t="shared" ref="F13:L13" si="0">IF(F12&lt;&gt;"",TRUNC(($B4-F12)/365.25),"")</f>
        <v/>
      </c>
      <c r="G13" s="244"/>
      <c r="H13" s="243" t="str">
        <f t="shared" si="0"/>
        <v/>
      </c>
      <c r="I13" s="244"/>
      <c r="J13" s="243" t="str">
        <f t="shared" si="0"/>
        <v/>
      </c>
      <c r="K13" s="244"/>
      <c r="L13" s="243" t="str">
        <f t="shared" si="0"/>
        <v/>
      </c>
      <c r="M13" s="244"/>
    </row>
    <row r="14" spans="1:16" s="118" customFormat="1">
      <c r="A14" s="166" t="s">
        <v>349</v>
      </c>
      <c r="B14" s="203"/>
      <c r="C14" s="204"/>
      <c r="D14" s="243" t="str">
        <f>IF(D12&lt;&gt;"",TRUNC(($G4-D12)/365.25),"")</f>
        <v/>
      </c>
      <c r="E14" s="244"/>
      <c r="F14" s="243" t="str">
        <f t="shared" ref="F14:L14" si="1">IF(F12&lt;&gt;"",TRUNC(($G4-F12)/365.25),"")</f>
        <v/>
      </c>
      <c r="G14" s="244"/>
      <c r="H14" s="243" t="str">
        <f t="shared" si="1"/>
        <v/>
      </c>
      <c r="I14" s="244"/>
      <c r="J14" s="243" t="str">
        <f t="shared" si="1"/>
        <v/>
      </c>
      <c r="K14" s="244"/>
      <c r="L14" s="243" t="str">
        <f t="shared" si="1"/>
        <v/>
      </c>
      <c r="M14" s="244"/>
    </row>
    <row r="15" spans="1:16" s="124" customFormat="1" ht="26.4">
      <c r="A15" s="120" t="s">
        <v>51</v>
      </c>
      <c r="B15" s="121"/>
      <c r="C15" s="122"/>
      <c r="D15" s="122"/>
      <c r="E15" s="122"/>
      <c r="F15" s="122"/>
      <c r="G15" s="122"/>
      <c r="H15" s="122"/>
      <c r="I15" s="122"/>
      <c r="J15" s="122"/>
      <c r="K15" s="122"/>
      <c r="L15" s="122"/>
      <c r="M15" s="123"/>
    </row>
    <row r="16" spans="1:16" ht="52.8">
      <c r="A16" s="125" t="s">
        <v>49</v>
      </c>
      <c r="B16" s="126" t="s">
        <v>50</v>
      </c>
      <c r="C16" s="127" t="s">
        <v>69</v>
      </c>
      <c r="D16" s="247"/>
      <c r="E16" s="248"/>
      <c r="F16" s="247"/>
      <c r="G16" s="248"/>
      <c r="H16" s="247"/>
      <c r="I16" s="248"/>
      <c r="J16" s="247"/>
      <c r="K16" s="248"/>
      <c r="L16" s="247"/>
      <c r="M16" s="248"/>
      <c r="N16" s="128"/>
      <c r="O16" s="129"/>
      <c r="P16" s="129"/>
    </row>
    <row r="17" spans="1:16" ht="98.25" customHeight="1">
      <c r="A17" s="125" t="s">
        <v>52</v>
      </c>
      <c r="B17" s="126" t="s">
        <v>53</v>
      </c>
      <c r="C17" s="127" t="s">
        <v>69</v>
      </c>
      <c r="D17" s="247"/>
      <c r="E17" s="248"/>
      <c r="F17" s="247"/>
      <c r="G17" s="248"/>
      <c r="H17" s="247"/>
      <c r="I17" s="248"/>
      <c r="J17" s="247"/>
      <c r="K17" s="248"/>
      <c r="L17" s="247"/>
      <c r="M17" s="248"/>
    </row>
    <row r="18" spans="1:16" ht="38.25" customHeight="1">
      <c r="A18" s="131" t="s">
        <v>57</v>
      </c>
      <c r="B18" s="132"/>
      <c r="C18" s="132"/>
      <c r="D18" s="132"/>
      <c r="E18" s="132"/>
      <c r="F18" s="132"/>
      <c r="G18" s="132"/>
      <c r="H18" s="132"/>
      <c r="I18" s="253"/>
      <c r="J18" s="253"/>
      <c r="K18" s="253"/>
      <c r="L18" s="253"/>
      <c r="M18" s="254"/>
    </row>
    <row r="19" spans="1:16" s="124" customFormat="1">
      <c r="A19" s="133" t="s">
        <v>415</v>
      </c>
      <c r="B19" s="134"/>
      <c r="C19" s="135"/>
      <c r="D19" s="135"/>
      <c r="E19" s="135"/>
      <c r="F19" s="135"/>
      <c r="G19" s="135"/>
      <c r="H19" s="135"/>
      <c r="I19" s="135"/>
      <c r="J19" s="135"/>
      <c r="K19" s="135"/>
      <c r="L19" s="135"/>
      <c r="M19" s="136"/>
    </row>
    <row r="20" spans="1:16" ht="53.25" customHeight="1">
      <c r="A20" s="125" t="s">
        <v>16</v>
      </c>
      <c r="B20" s="126" t="s">
        <v>411</v>
      </c>
      <c r="C20" s="137" t="s">
        <v>69</v>
      </c>
      <c r="D20" s="247"/>
      <c r="E20" s="248"/>
      <c r="F20" s="247"/>
      <c r="G20" s="248"/>
      <c r="H20" s="247"/>
      <c r="I20" s="248"/>
      <c r="J20" s="247"/>
      <c r="K20" s="248"/>
      <c r="L20" s="247"/>
      <c r="M20" s="248"/>
    </row>
    <row r="21" spans="1:16" s="124" customFormat="1" ht="26.4">
      <c r="A21" s="133" t="s">
        <v>414</v>
      </c>
      <c r="B21" s="134"/>
      <c r="C21" s="135"/>
      <c r="D21" s="135"/>
      <c r="E21" s="135"/>
      <c r="F21" s="135"/>
      <c r="G21" s="135"/>
      <c r="H21" s="135"/>
      <c r="I21" s="135"/>
      <c r="J21" s="135"/>
      <c r="K21" s="135"/>
      <c r="L21" s="135"/>
      <c r="M21" s="136"/>
    </row>
    <row r="22" spans="1:16" ht="52.8">
      <c r="A22" s="146" t="s">
        <v>358</v>
      </c>
      <c r="B22" s="126" t="s">
        <v>356</v>
      </c>
      <c r="C22" s="137"/>
      <c r="D22" s="247"/>
      <c r="E22" s="248"/>
      <c r="F22" s="247"/>
      <c r="G22" s="248"/>
      <c r="H22" s="247"/>
      <c r="I22" s="248"/>
      <c r="J22" s="247"/>
      <c r="K22" s="248"/>
      <c r="L22" s="247"/>
      <c r="M22" s="248"/>
      <c r="N22" s="128"/>
      <c r="O22" s="129"/>
      <c r="P22" s="129"/>
    </row>
    <row r="23" spans="1:16" ht="52.8">
      <c r="A23" s="125" t="s">
        <v>33</v>
      </c>
      <c r="B23" s="126" t="s">
        <v>412</v>
      </c>
      <c r="C23" s="137" t="s">
        <v>69</v>
      </c>
      <c r="D23" s="247"/>
      <c r="E23" s="248"/>
      <c r="F23" s="247"/>
      <c r="G23" s="248"/>
      <c r="H23" s="247"/>
      <c r="I23" s="248"/>
      <c r="J23" s="247"/>
      <c r="K23" s="248"/>
      <c r="L23" s="247"/>
      <c r="M23" s="248"/>
      <c r="N23" s="128"/>
      <c r="O23" s="129"/>
      <c r="P23" s="129"/>
    </row>
    <row r="24" spans="1:16" ht="52.8">
      <c r="A24" s="146" t="s">
        <v>371</v>
      </c>
      <c r="B24" s="126" t="s">
        <v>412</v>
      </c>
      <c r="C24" s="137" t="s">
        <v>69</v>
      </c>
      <c r="D24" s="247"/>
      <c r="E24" s="248"/>
      <c r="F24" s="247"/>
      <c r="G24" s="248"/>
      <c r="H24" s="247"/>
      <c r="I24" s="248"/>
      <c r="J24" s="247"/>
      <c r="K24" s="248"/>
      <c r="L24" s="247"/>
      <c r="M24" s="248"/>
    </row>
    <row r="25" spans="1:16" ht="105.6">
      <c r="A25" s="146" t="s">
        <v>416</v>
      </c>
      <c r="B25" s="126" t="s">
        <v>436</v>
      </c>
      <c r="C25" s="137" t="s">
        <v>69</v>
      </c>
      <c r="D25" s="249"/>
      <c r="E25" s="248"/>
      <c r="F25" s="247"/>
      <c r="G25" s="248"/>
      <c r="H25" s="247"/>
      <c r="I25" s="248"/>
      <c r="J25" s="247"/>
      <c r="K25" s="248"/>
      <c r="L25" s="247"/>
      <c r="M25" s="248"/>
    </row>
    <row r="26" spans="1:16" ht="52.8">
      <c r="A26" s="146" t="s">
        <v>413</v>
      </c>
      <c r="B26" s="126" t="s">
        <v>436</v>
      </c>
      <c r="C26" s="137" t="s">
        <v>69</v>
      </c>
      <c r="D26" s="249"/>
      <c r="E26" s="250"/>
      <c r="F26" s="247"/>
      <c r="G26" s="248"/>
      <c r="H26" s="247"/>
      <c r="I26" s="248"/>
      <c r="J26" s="247"/>
      <c r="K26" s="248"/>
      <c r="L26" s="247"/>
      <c r="M26" s="248"/>
    </row>
    <row r="27" spans="1:16" s="124" customFormat="1">
      <c r="A27" s="149" t="s">
        <v>359</v>
      </c>
      <c r="B27" s="150"/>
      <c r="C27" s="151"/>
      <c r="D27" s="151"/>
      <c r="E27" s="151"/>
      <c r="F27" s="151"/>
      <c r="G27" s="151"/>
      <c r="H27" s="151"/>
      <c r="I27" s="151"/>
      <c r="J27" s="151"/>
      <c r="K27" s="151"/>
      <c r="L27" s="151"/>
      <c r="M27" s="152"/>
    </row>
    <row r="28" spans="1:16" s="124" customFormat="1" ht="16.2">
      <c r="A28" s="208" t="s">
        <v>465</v>
      </c>
      <c r="B28" s="157"/>
      <c r="C28" s="158"/>
      <c r="D28" s="158"/>
      <c r="E28" s="158"/>
      <c r="F28" s="158"/>
      <c r="G28" s="158"/>
      <c r="H28" s="158"/>
      <c r="I28" s="158"/>
      <c r="J28" s="158"/>
      <c r="K28" s="158"/>
      <c r="L28" s="158"/>
      <c r="M28" s="159"/>
    </row>
    <row r="29" spans="1:16" s="124" customFormat="1" ht="16.2">
      <c r="A29" s="209" t="s">
        <v>366</v>
      </c>
      <c r="B29" s="155"/>
      <c r="C29" s="156"/>
      <c r="D29" s="156"/>
      <c r="E29" s="156"/>
      <c r="F29" s="156"/>
      <c r="G29" s="156"/>
      <c r="H29" s="156"/>
      <c r="I29" s="156"/>
      <c r="J29" s="156"/>
      <c r="K29" s="156"/>
      <c r="L29" s="156"/>
      <c r="M29" s="160"/>
    </row>
    <row r="30" spans="1:16" s="124" customFormat="1" ht="16.2">
      <c r="A30" s="210" t="s">
        <v>464</v>
      </c>
      <c r="B30" s="162"/>
      <c r="C30" s="163"/>
      <c r="D30" s="163"/>
      <c r="E30" s="163"/>
      <c r="F30" s="163"/>
      <c r="G30" s="163"/>
      <c r="H30" s="163"/>
      <c r="I30" s="163"/>
      <c r="J30" s="163"/>
      <c r="K30" s="163"/>
      <c r="L30" s="163"/>
      <c r="M30" s="164"/>
    </row>
    <row r="31" spans="1:16" s="124" customFormat="1">
      <c r="A31" s="161"/>
      <c r="B31" s="162"/>
      <c r="C31" s="162"/>
      <c r="D31" s="217" t="s">
        <v>437</v>
      </c>
      <c r="E31" s="223" t="s">
        <v>438</v>
      </c>
      <c r="F31" s="217" t="s">
        <v>437</v>
      </c>
      <c r="G31" s="223" t="s">
        <v>438</v>
      </c>
      <c r="H31" s="217" t="s">
        <v>437</v>
      </c>
      <c r="I31" s="223" t="s">
        <v>438</v>
      </c>
      <c r="J31" s="217" t="s">
        <v>437</v>
      </c>
      <c r="K31" s="223" t="s">
        <v>438</v>
      </c>
      <c r="L31" s="217" t="s">
        <v>437</v>
      </c>
      <c r="M31" s="228" t="s">
        <v>438</v>
      </c>
    </row>
    <row r="32" spans="1:16" s="124" customFormat="1">
      <c r="A32" s="153" t="s">
        <v>360</v>
      </c>
      <c r="B32" s="154"/>
      <c r="C32" s="214"/>
      <c r="D32" s="218"/>
      <c r="E32" s="224"/>
      <c r="F32" s="218"/>
      <c r="G32" s="224"/>
      <c r="H32" s="218"/>
      <c r="I32" s="224"/>
      <c r="J32" s="218"/>
      <c r="K32" s="224"/>
      <c r="L32" s="218"/>
      <c r="M32" s="229"/>
    </row>
    <row r="33" spans="1:13" s="124" customFormat="1">
      <c r="A33" s="147" t="s">
        <v>361</v>
      </c>
      <c r="B33" s="148"/>
      <c r="C33" s="215"/>
      <c r="D33" s="219"/>
      <c r="E33" s="225"/>
      <c r="F33" s="219"/>
      <c r="G33" s="225"/>
      <c r="H33" s="219"/>
      <c r="I33" s="225"/>
      <c r="J33" s="219"/>
      <c r="K33" s="225"/>
      <c r="L33" s="219"/>
      <c r="M33" s="230"/>
    </row>
    <row r="34" spans="1:13" s="124" customFormat="1">
      <c r="A34" s="147" t="s">
        <v>362</v>
      </c>
      <c r="B34" s="148"/>
      <c r="C34" s="215"/>
      <c r="D34" s="220"/>
      <c r="E34" s="226"/>
      <c r="F34" s="220"/>
      <c r="G34" s="226"/>
      <c r="H34" s="220"/>
      <c r="I34" s="226"/>
      <c r="J34" s="220"/>
      <c r="K34" s="226"/>
      <c r="L34" s="220"/>
      <c r="M34" s="231"/>
    </row>
    <row r="35" spans="1:13" s="124" customFormat="1">
      <c r="A35" s="147" t="s">
        <v>387</v>
      </c>
      <c r="B35" s="148"/>
      <c r="C35" s="215"/>
      <c r="D35" s="220"/>
      <c r="E35" s="226"/>
      <c r="F35" s="220"/>
      <c r="G35" s="226"/>
      <c r="H35" s="220"/>
      <c r="I35" s="226"/>
      <c r="J35" s="220"/>
      <c r="K35" s="226"/>
      <c r="L35" s="220"/>
      <c r="M35" s="231"/>
    </row>
    <row r="36" spans="1:13" s="124" customFormat="1">
      <c r="A36" s="147" t="s">
        <v>439</v>
      </c>
      <c r="B36" s="148"/>
      <c r="C36" s="215"/>
      <c r="D36" s="220"/>
      <c r="E36" s="226"/>
      <c r="F36" s="220"/>
      <c r="G36" s="226"/>
      <c r="H36" s="220"/>
      <c r="I36" s="226"/>
      <c r="J36" s="220"/>
      <c r="K36" s="226"/>
      <c r="L36" s="220"/>
      <c r="M36" s="231"/>
    </row>
    <row r="37" spans="1:13" s="124" customFormat="1">
      <c r="A37" s="133" t="s">
        <v>440</v>
      </c>
      <c r="B37" s="134"/>
      <c r="C37" s="135"/>
      <c r="D37" s="217" t="s">
        <v>437</v>
      </c>
      <c r="E37" s="223" t="s">
        <v>438</v>
      </c>
      <c r="F37" s="217" t="s">
        <v>437</v>
      </c>
      <c r="G37" s="223" t="s">
        <v>438</v>
      </c>
      <c r="H37" s="217" t="s">
        <v>437</v>
      </c>
      <c r="I37" s="223" t="s">
        <v>438</v>
      </c>
      <c r="J37" s="217" t="s">
        <v>437</v>
      </c>
      <c r="K37" s="223" t="s">
        <v>438</v>
      </c>
      <c r="L37" s="217" t="s">
        <v>437</v>
      </c>
      <c r="M37" s="228" t="s">
        <v>438</v>
      </c>
    </row>
    <row r="38" spans="1:13" ht="52.8">
      <c r="A38" s="146" t="s">
        <v>445</v>
      </c>
      <c r="B38" s="126" t="s">
        <v>356</v>
      </c>
      <c r="C38" s="211" t="s">
        <v>69</v>
      </c>
      <c r="D38" s="221"/>
      <c r="E38" s="205"/>
      <c r="F38" s="221"/>
      <c r="G38" s="205"/>
      <c r="H38" s="221"/>
      <c r="I38" s="205"/>
      <c r="J38" s="221"/>
      <c r="K38" s="205"/>
      <c r="L38" s="221"/>
      <c r="M38" s="213"/>
    </row>
    <row r="39" spans="1:13" ht="66">
      <c r="A39" s="146" t="s">
        <v>357</v>
      </c>
      <c r="B39" s="138" t="s">
        <v>420</v>
      </c>
      <c r="C39" s="211" t="s">
        <v>69</v>
      </c>
      <c r="D39" s="221"/>
      <c r="E39" s="205"/>
      <c r="F39" s="221"/>
      <c r="G39" s="205"/>
      <c r="H39" s="221"/>
      <c r="I39" s="205"/>
      <c r="J39" s="221"/>
      <c r="K39" s="205"/>
      <c r="L39" s="221"/>
      <c r="M39" s="213"/>
    </row>
    <row r="40" spans="1:13" ht="52.8">
      <c r="A40" s="125" t="s">
        <v>20</v>
      </c>
      <c r="B40" s="138" t="s">
        <v>419</v>
      </c>
      <c r="C40" s="212" t="s">
        <v>69</v>
      </c>
      <c r="D40" s="221"/>
      <c r="E40" s="205"/>
      <c r="F40" s="221"/>
      <c r="G40" s="205"/>
      <c r="H40" s="221"/>
      <c r="I40" s="205"/>
      <c r="J40" s="221"/>
      <c r="K40" s="205"/>
      <c r="L40" s="221"/>
      <c r="M40" s="213"/>
    </row>
    <row r="41" spans="1:13" ht="66">
      <c r="A41" s="125" t="s">
        <v>21</v>
      </c>
      <c r="B41" s="138" t="s">
        <v>426</v>
      </c>
      <c r="C41" s="212" t="s">
        <v>69</v>
      </c>
      <c r="D41" s="221"/>
      <c r="E41" s="205"/>
      <c r="F41" s="221"/>
      <c r="G41" s="205"/>
      <c r="H41" s="221"/>
      <c r="I41" s="205"/>
      <c r="J41" s="221"/>
      <c r="K41" s="205"/>
      <c r="L41" s="221"/>
      <c r="M41" s="213"/>
    </row>
    <row r="42" spans="1:13" ht="52.8">
      <c r="A42" s="125" t="s">
        <v>14</v>
      </c>
      <c r="B42" s="140" t="s">
        <v>424</v>
      </c>
      <c r="C42" s="212" t="s">
        <v>69</v>
      </c>
      <c r="D42" s="221"/>
      <c r="E42" s="205"/>
      <c r="F42" s="221"/>
      <c r="G42" s="205"/>
      <c r="H42" s="221"/>
      <c r="I42" s="205"/>
      <c r="J42" s="221"/>
      <c r="K42" s="205"/>
      <c r="L42" s="221"/>
      <c r="M42" s="213"/>
    </row>
    <row r="43" spans="1:13" s="124" customFormat="1">
      <c r="A43" s="133" t="s">
        <v>441</v>
      </c>
      <c r="B43" s="134"/>
      <c r="C43" s="135"/>
      <c r="D43" s="217" t="s">
        <v>437</v>
      </c>
      <c r="E43" s="223" t="s">
        <v>438</v>
      </c>
      <c r="F43" s="217" t="s">
        <v>437</v>
      </c>
      <c r="G43" s="223" t="s">
        <v>438</v>
      </c>
      <c r="H43" s="217" t="s">
        <v>437</v>
      </c>
      <c r="I43" s="223" t="s">
        <v>438</v>
      </c>
      <c r="J43" s="217" t="s">
        <v>437</v>
      </c>
      <c r="K43" s="223" t="s">
        <v>438</v>
      </c>
      <c r="L43" s="217" t="s">
        <v>437</v>
      </c>
      <c r="M43" s="228" t="s">
        <v>438</v>
      </c>
    </row>
    <row r="44" spans="1:13" s="124" customFormat="1">
      <c r="A44" s="207" t="s">
        <v>467</v>
      </c>
      <c r="B44" s="134"/>
      <c r="C44" s="135"/>
      <c r="D44" s="222" t="str">
        <f>IF(D32&lt;&gt;"",D32,"None")</f>
        <v>None</v>
      </c>
      <c r="E44" s="227" t="str">
        <f t="shared" ref="E44:M44" si="2">IF(E32&lt;&gt;"",E32,"None")</f>
        <v>None</v>
      </c>
      <c r="F44" s="222" t="str">
        <f t="shared" si="2"/>
        <v>None</v>
      </c>
      <c r="G44" s="227" t="str">
        <f t="shared" si="2"/>
        <v>None</v>
      </c>
      <c r="H44" s="222" t="str">
        <f t="shared" si="2"/>
        <v>None</v>
      </c>
      <c r="I44" s="227" t="str">
        <f t="shared" si="2"/>
        <v>None</v>
      </c>
      <c r="J44" s="222" t="str">
        <f t="shared" si="2"/>
        <v>None</v>
      </c>
      <c r="K44" s="227" t="str">
        <f t="shared" si="2"/>
        <v>None</v>
      </c>
      <c r="L44" s="222" t="str">
        <f t="shared" si="2"/>
        <v>None</v>
      </c>
      <c r="M44" s="232" t="str">
        <f t="shared" si="2"/>
        <v>None</v>
      </c>
    </row>
    <row r="45" spans="1:13" ht="52.8">
      <c r="A45" s="146" t="s">
        <v>363</v>
      </c>
      <c r="B45" s="126" t="s">
        <v>356</v>
      </c>
      <c r="C45" s="212" t="s">
        <v>69</v>
      </c>
      <c r="D45" s="221"/>
      <c r="E45" s="205"/>
      <c r="F45" s="221"/>
      <c r="G45" s="205"/>
      <c r="H45" s="221"/>
      <c r="I45" s="205"/>
      <c r="J45" s="221"/>
      <c r="K45" s="205"/>
      <c r="L45" s="221"/>
      <c r="M45" s="213"/>
    </row>
    <row r="46" spans="1:13" ht="52.8">
      <c r="A46" s="146" t="s">
        <v>444</v>
      </c>
      <c r="B46" s="126" t="s">
        <v>421</v>
      </c>
      <c r="C46" s="212" t="s">
        <v>69</v>
      </c>
      <c r="D46" s="221"/>
      <c r="E46" s="205"/>
      <c r="F46" s="221"/>
      <c r="G46" s="205"/>
      <c r="H46" s="221"/>
      <c r="I46" s="205"/>
      <c r="J46" s="221"/>
      <c r="K46" s="205"/>
      <c r="L46" s="221"/>
      <c r="M46" s="213"/>
    </row>
    <row r="47" spans="1:13" ht="66">
      <c r="A47" s="146" t="s">
        <v>374</v>
      </c>
      <c r="B47" s="126" t="s">
        <v>418</v>
      </c>
      <c r="C47" s="212" t="s">
        <v>69</v>
      </c>
      <c r="D47" s="221"/>
      <c r="E47" s="205"/>
      <c r="F47" s="221"/>
      <c r="G47" s="205"/>
      <c r="H47" s="221"/>
      <c r="I47" s="205"/>
      <c r="J47" s="221"/>
      <c r="K47" s="205"/>
      <c r="L47" s="221"/>
      <c r="M47" s="213"/>
    </row>
    <row r="48" spans="1:13" ht="30.6">
      <c r="A48" s="125" t="s">
        <v>12</v>
      </c>
      <c r="B48" s="126" t="s">
        <v>432</v>
      </c>
      <c r="C48" s="212" t="s">
        <v>69</v>
      </c>
      <c r="D48" s="221"/>
      <c r="E48" s="205"/>
      <c r="F48" s="221"/>
      <c r="G48" s="205"/>
      <c r="H48" s="221"/>
      <c r="I48" s="205"/>
      <c r="J48" s="221"/>
      <c r="K48" s="205"/>
      <c r="L48" s="221"/>
      <c r="M48" s="213"/>
    </row>
    <row r="49" spans="1:15" ht="153" customHeight="1">
      <c r="A49" s="146" t="s">
        <v>364</v>
      </c>
      <c r="B49" s="141" t="s">
        <v>433</v>
      </c>
      <c r="C49" s="212" t="s">
        <v>69</v>
      </c>
      <c r="D49" s="221"/>
      <c r="E49" s="205"/>
      <c r="F49" s="221"/>
      <c r="G49" s="205"/>
      <c r="H49" s="221"/>
      <c r="I49" s="205"/>
      <c r="J49" s="221"/>
      <c r="K49" s="205"/>
      <c r="L49" s="221"/>
      <c r="M49" s="213"/>
    </row>
    <row r="50" spans="1:15" ht="39.6">
      <c r="A50" s="146" t="s">
        <v>365</v>
      </c>
      <c r="B50" s="141" t="s">
        <v>434</v>
      </c>
      <c r="C50" s="212" t="s">
        <v>69</v>
      </c>
      <c r="D50" s="221"/>
      <c r="E50" s="205"/>
      <c r="F50" s="221"/>
      <c r="G50" s="205"/>
      <c r="H50" s="221"/>
      <c r="I50" s="205"/>
      <c r="J50" s="221"/>
      <c r="K50" s="205"/>
      <c r="L50" s="221"/>
      <c r="M50" s="213"/>
    </row>
    <row r="51" spans="1:15" s="124" customFormat="1">
      <c r="A51" s="133" t="s">
        <v>442</v>
      </c>
      <c r="B51" s="134"/>
      <c r="C51" s="135"/>
      <c r="D51" s="217" t="s">
        <v>437</v>
      </c>
      <c r="E51" s="223" t="s">
        <v>438</v>
      </c>
      <c r="F51" s="217" t="s">
        <v>437</v>
      </c>
      <c r="G51" s="223" t="s">
        <v>438</v>
      </c>
      <c r="H51" s="217" t="s">
        <v>437</v>
      </c>
      <c r="I51" s="223" t="s">
        <v>438</v>
      </c>
      <c r="J51" s="217" t="s">
        <v>437</v>
      </c>
      <c r="K51" s="223" t="s">
        <v>438</v>
      </c>
      <c r="L51" s="217" t="s">
        <v>437</v>
      </c>
      <c r="M51" s="228" t="s">
        <v>438</v>
      </c>
    </row>
    <row r="52" spans="1:15" s="124" customFormat="1">
      <c r="A52" s="207" t="s">
        <v>467</v>
      </c>
      <c r="B52" s="134"/>
      <c r="C52" s="135"/>
      <c r="D52" s="222" t="str">
        <f>IF(D32&lt;&gt;"",D32,"None")</f>
        <v>None</v>
      </c>
      <c r="E52" s="227" t="str">
        <f t="shared" ref="E52:M52" si="3">IF(E32&lt;&gt;"",E32,"None")</f>
        <v>None</v>
      </c>
      <c r="F52" s="222" t="str">
        <f t="shared" si="3"/>
        <v>None</v>
      </c>
      <c r="G52" s="227" t="str">
        <f t="shared" si="3"/>
        <v>None</v>
      </c>
      <c r="H52" s="222" t="str">
        <f t="shared" si="3"/>
        <v>None</v>
      </c>
      <c r="I52" s="227" t="str">
        <f t="shared" si="3"/>
        <v>None</v>
      </c>
      <c r="J52" s="222" t="str">
        <f t="shared" si="3"/>
        <v>None</v>
      </c>
      <c r="K52" s="227" t="str">
        <f t="shared" si="3"/>
        <v>None</v>
      </c>
      <c r="L52" s="222" t="str">
        <f t="shared" si="3"/>
        <v>None</v>
      </c>
      <c r="M52" s="232" t="str">
        <f t="shared" si="3"/>
        <v>None</v>
      </c>
    </row>
    <row r="53" spans="1:15" ht="39.6">
      <c r="A53" s="146" t="s">
        <v>443</v>
      </c>
      <c r="B53" s="126" t="s">
        <v>356</v>
      </c>
      <c r="C53" s="212"/>
      <c r="D53" s="221"/>
      <c r="E53" s="205"/>
      <c r="F53" s="221"/>
      <c r="G53" s="205"/>
      <c r="H53" s="221"/>
      <c r="I53" s="205"/>
      <c r="J53" s="221"/>
      <c r="K53" s="205"/>
      <c r="L53" s="221"/>
      <c r="M53" s="213"/>
      <c r="N53" s="129"/>
      <c r="O53" s="129"/>
    </row>
    <row r="54" spans="1:15" ht="92.4">
      <c r="A54" s="146" t="s">
        <v>386</v>
      </c>
      <c r="B54" s="126" t="s">
        <v>435</v>
      </c>
      <c r="C54" s="212" t="s">
        <v>69</v>
      </c>
      <c r="D54" s="221"/>
      <c r="E54" s="205"/>
      <c r="F54" s="221"/>
      <c r="G54" s="205"/>
      <c r="H54" s="221"/>
      <c r="I54" s="205"/>
      <c r="J54" s="221"/>
      <c r="K54" s="205"/>
      <c r="L54" s="221"/>
      <c r="M54" s="213"/>
      <c r="N54" s="129"/>
      <c r="O54" s="129"/>
    </row>
    <row r="55" spans="1:15" ht="39.6">
      <c r="A55" s="180" t="s">
        <v>284</v>
      </c>
      <c r="B55" s="74" t="s">
        <v>427</v>
      </c>
      <c r="C55" s="216" t="s">
        <v>69</v>
      </c>
      <c r="D55" s="221"/>
      <c r="E55" s="205"/>
      <c r="F55" s="221"/>
      <c r="G55" s="205"/>
      <c r="H55" s="221"/>
      <c r="I55" s="205"/>
      <c r="J55" s="221"/>
      <c r="K55" s="205"/>
      <c r="L55" s="221"/>
      <c r="M55" s="213"/>
      <c r="N55" s="129"/>
      <c r="O55" s="129"/>
    </row>
    <row r="56" spans="1:15" ht="40.799999999999997">
      <c r="A56" s="125" t="s">
        <v>280</v>
      </c>
      <c r="B56" s="141" t="s">
        <v>428</v>
      </c>
      <c r="C56" s="212" t="s">
        <v>69</v>
      </c>
      <c r="D56" s="221"/>
      <c r="E56" s="205"/>
      <c r="F56" s="221"/>
      <c r="G56" s="205"/>
      <c r="H56" s="221"/>
      <c r="I56" s="205"/>
      <c r="J56" s="221"/>
      <c r="K56" s="205"/>
      <c r="L56" s="221"/>
      <c r="M56" s="213"/>
      <c r="N56" s="129"/>
      <c r="O56" s="129"/>
    </row>
    <row r="57" spans="1:15" ht="40.799999999999997">
      <c r="A57" s="125" t="s">
        <v>281</v>
      </c>
      <c r="B57" s="141" t="s">
        <v>429</v>
      </c>
      <c r="C57" s="212" t="s">
        <v>69</v>
      </c>
      <c r="D57" s="221"/>
      <c r="E57" s="205"/>
      <c r="F57" s="221"/>
      <c r="G57" s="205"/>
      <c r="H57" s="221"/>
      <c r="I57" s="205"/>
      <c r="J57" s="221"/>
      <c r="K57" s="205"/>
      <c r="L57" s="221"/>
      <c r="M57" s="213"/>
      <c r="N57" s="129"/>
      <c r="O57" s="129"/>
    </row>
    <row r="58" spans="1:15" ht="30.6">
      <c r="A58" s="125" t="s">
        <v>282</v>
      </c>
      <c r="B58" s="141" t="s">
        <v>430</v>
      </c>
      <c r="C58" s="212" t="s">
        <v>69</v>
      </c>
      <c r="D58" s="221"/>
      <c r="E58" s="205"/>
      <c r="F58" s="221"/>
      <c r="G58" s="205"/>
      <c r="H58" s="221"/>
      <c r="I58" s="205"/>
      <c r="J58" s="221"/>
      <c r="K58" s="205"/>
      <c r="L58" s="221"/>
      <c r="M58" s="213"/>
      <c r="N58" s="129"/>
      <c r="O58" s="129"/>
    </row>
    <row r="59" spans="1:15" ht="40.799999999999997">
      <c r="A59" s="125" t="s">
        <v>283</v>
      </c>
      <c r="B59" s="141" t="s">
        <v>431</v>
      </c>
      <c r="C59" s="212" t="s">
        <v>69</v>
      </c>
      <c r="D59" s="221"/>
      <c r="E59" s="205"/>
      <c r="F59" s="221"/>
      <c r="G59" s="205"/>
      <c r="H59" s="221"/>
      <c r="I59" s="205"/>
      <c r="J59" s="221"/>
      <c r="K59" s="205"/>
      <c r="L59" s="221"/>
      <c r="M59" s="213"/>
      <c r="N59" s="129"/>
      <c r="O59" s="129"/>
    </row>
    <row r="60" spans="1:15" ht="52.8">
      <c r="A60" s="146" t="s">
        <v>34</v>
      </c>
      <c r="B60" s="126" t="s">
        <v>425</v>
      </c>
      <c r="C60" s="212" t="s">
        <v>69</v>
      </c>
      <c r="D60" s="221"/>
      <c r="E60" s="205"/>
      <c r="F60" s="221"/>
      <c r="G60" s="205"/>
      <c r="H60" s="221"/>
      <c r="I60" s="205"/>
      <c r="J60" s="221"/>
      <c r="K60" s="205"/>
      <c r="L60" s="221"/>
      <c r="M60" s="213"/>
      <c r="N60" s="129"/>
      <c r="O60" s="129"/>
    </row>
    <row r="61" spans="1:15" ht="40.799999999999997">
      <c r="A61" s="125" t="s">
        <v>7</v>
      </c>
      <c r="B61" s="126" t="s">
        <v>422</v>
      </c>
      <c r="C61" s="212" t="s">
        <v>69</v>
      </c>
      <c r="D61" s="221"/>
      <c r="E61" s="205"/>
      <c r="F61" s="221"/>
      <c r="G61" s="205"/>
      <c r="H61" s="221"/>
      <c r="I61" s="205"/>
      <c r="J61" s="221"/>
      <c r="K61" s="205"/>
      <c r="L61" s="221"/>
      <c r="M61" s="213"/>
    </row>
    <row r="62" spans="1:15" ht="52.8">
      <c r="A62" s="146" t="s">
        <v>373</v>
      </c>
      <c r="B62" s="126" t="s">
        <v>452</v>
      </c>
      <c r="C62" s="212" t="s">
        <v>69</v>
      </c>
      <c r="D62" s="221"/>
      <c r="E62" s="205"/>
      <c r="F62" s="221"/>
      <c r="G62" s="205"/>
      <c r="H62" s="221"/>
      <c r="I62" s="205"/>
      <c r="J62" s="221"/>
      <c r="K62" s="205"/>
      <c r="L62" s="221"/>
      <c r="M62" s="213"/>
      <c r="N62" s="128"/>
      <c r="O62" s="128"/>
    </row>
    <row r="63" spans="1:15" s="124" customFormat="1">
      <c r="A63" s="133" t="s">
        <v>36</v>
      </c>
      <c r="B63" s="134"/>
      <c r="C63" s="135"/>
      <c r="D63" s="135"/>
      <c r="E63" s="135"/>
      <c r="F63" s="135"/>
      <c r="G63" s="135"/>
      <c r="H63" s="135"/>
      <c r="I63" s="135"/>
      <c r="J63" s="135"/>
      <c r="K63" s="135"/>
      <c r="L63" s="135"/>
      <c r="M63" s="136"/>
    </row>
    <row r="64" spans="1:15" s="124" customFormat="1">
      <c r="A64" s="133" t="s">
        <v>367</v>
      </c>
      <c r="B64" s="134"/>
      <c r="C64" s="135"/>
      <c r="D64" s="135"/>
      <c r="E64" s="135"/>
      <c r="F64" s="135"/>
      <c r="G64" s="135"/>
      <c r="H64" s="135"/>
      <c r="I64" s="135"/>
      <c r="J64" s="135"/>
      <c r="K64" s="135"/>
      <c r="L64" s="135"/>
      <c r="M64" s="136"/>
    </row>
    <row r="65" spans="1:15" ht="52.8">
      <c r="A65" s="146" t="s">
        <v>395</v>
      </c>
      <c r="B65" s="126" t="s">
        <v>356</v>
      </c>
      <c r="C65" s="139" t="s">
        <v>69</v>
      </c>
      <c r="D65" s="247"/>
      <c r="E65" s="248"/>
      <c r="F65" s="247"/>
      <c r="G65" s="248"/>
      <c r="H65" s="247"/>
      <c r="I65" s="248"/>
      <c r="J65" s="247"/>
      <c r="K65" s="248"/>
      <c r="L65" s="247"/>
      <c r="M65" s="248"/>
    </row>
    <row r="66" spans="1:15" s="165" customFormat="1" ht="79.2">
      <c r="A66" s="146" t="s">
        <v>368</v>
      </c>
      <c r="B66" s="140" t="s">
        <v>453</v>
      </c>
      <c r="C66" s="139" t="s">
        <v>69</v>
      </c>
      <c r="D66" s="251"/>
      <c r="E66" s="252"/>
      <c r="F66" s="251"/>
      <c r="G66" s="252"/>
      <c r="H66" s="251"/>
      <c r="I66" s="252"/>
      <c r="J66" s="251"/>
      <c r="K66" s="252"/>
      <c r="L66" s="251"/>
      <c r="M66" s="252"/>
      <c r="N66" s="129"/>
      <c r="O66" s="129"/>
    </row>
    <row r="67" spans="1:15" s="165" customFormat="1" ht="66">
      <c r="A67" s="146" t="s">
        <v>407</v>
      </c>
      <c r="B67" s="140" t="s">
        <v>454</v>
      </c>
      <c r="C67" s="139" t="s">
        <v>69</v>
      </c>
      <c r="D67" s="251"/>
      <c r="E67" s="252"/>
      <c r="F67" s="251"/>
      <c r="G67" s="252"/>
      <c r="H67" s="251"/>
      <c r="I67" s="252"/>
      <c r="J67" s="251"/>
      <c r="K67" s="252"/>
      <c r="L67" s="251"/>
      <c r="M67" s="252"/>
      <c r="N67" s="129"/>
      <c r="O67" s="129"/>
    </row>
    <row r="68" spans="1:15" s="124" customFormat="1">
      <c r="A68" s="133" t="s">
        <v>8</v>
      </c>
      <c r="B68" s="134"/>
      <c r="C68" s="135"/>
      <c r="D68" s="135"/>
      <c r="E68" s="135"/>
      <c r="F68" s="135"/>
      <c r="G68" s="135"/>
      <c r="H68" s="135"/>
      <c r="I68" s="135"/>
      <c r="J68" s="135"/>
      <c r="K68" s="135"/>
      <c r="L68" s="135"/>
      <c r="M68" s="136"/>
    </row>
    <row r="69" spans="1:15" s="124" customFormat="1">
      <c r="A69" s="133" t="s">
        <v>466</v>
      </c>
      <c r="B69" s="134"/>
      <c r="C69" s="135"/>
      <c r="D69" s="217" t="s">
        <v>446</v>
      </c>
      <c r="E69" s="223" t="s">
        <v>447</v>
      </c>
      <c r="F69" s="217" t="s">
        <v>446</v>
      </c>
      <c r="G69" s="223" t="s">
        <v>447</v>
      </c>
      <c r="H69" s="217" t="s">
        <v>446</v>
      </c>
      <c r="I69" s="223" t="s">
        <v>447</v>
      </c>
      <c r="J69" s="217" t="s">
        <v>446</v>
      </c>
      <c r="K69" s="223" t="s">
        <v>447</v>
      </c>
      <c r="L69" s="217" t="s">
        <v>446</v>
      </c>
      <c r="M69" s="228" t="s">
        <v>447</v>
      </c>
    </row>
    <row r="70" spans="1:15" s="124" customFormat="1">
      <c r="A70" s="207" t="s">
        <v>448</v>
      </c>
      <c r="B70" s="134"/>
      <c r="C70" s="135"/>
      <c r="D70" s="234" t="s">
        <v>37</v>
      </c>
      <c r="E70" s="236" t="s">
        <v>37</v>
      </c>
      <c r="F70" s="234" t="s">
        <v>37</v>
      </c>
      <c r="G70" s="236" t="s">
        <v>37</v>
      </c>
      <c r="H70" s="234" t="s">
        <v>37</v>
      </c>
      <c r="I70" s="236" t="s">
        <v>37</v>
      </c>
      <c r="J70" s="234" t="s">
        <v>37</v>
      </c>
      <c r="K70" s="236" t="s">
        <v>37</v>
      </c>
      <c r="L70" s="234" t="s">
        <v>37</v>
      </c>
      <c r="M70" s="237" t="s">
        <v>37</v>
      </c>
    </row>
    <row r="71" spans="1:15" ht="52.8">
      <c r="A71" s="146" t="s">
        <v>449</v>
      </c>
      <c r="B71" s="126" t="s">
        <v>356</v>
      </c>
      <c r="C71" s="211" t="s">
        <v>69</v>
      </c>
      <c r="D71" s="221"/>
      <c r="E71" s="205"/>
      <c r="F71" s="221"/>
      <c r="G71" s="205"/>
      <c r="H71" s="221"/>
      <c r="I71" s="205"/>
      <c r="J71" s="221"/>
      <c r="K71" s="205"/>
      <c r="L71" s="221"/>
      <c r="M71" s="213"/>
    </row>
    <row r="72" spans="1:15" s="124" customFormat="1" ht="52.8">
      <c r="A72" s="142" t="s">
        <v>23</v>
      </c>
      <c r="B72" s="138" t="s">
        <v>455</v>
      </c>
      <c r="C72" s="233" t="s">
        <v>69</v>
      </c>
      <c r="D72" s="235"/>
      <c r="E72" s="206"/>
      <c r="F72" s="235"/>
      <c r="G72" s="206"/>
      <c r="H72" s="235"/>
      <c r="I72" s="206"/>
      <c r="J72" s="235"/>
      <c r="K72" s="206"/>
      <c r="L72" s="235"/>
      <c r="M72" s="238"/>
    </row>
    <row r="73" spans="1:15" ht="39.6">
      <c r="A73" s="125" t="s">
        <v>35</v>
      </c>
      <c r="B73" s="138" t="s">
        <v>456</v>
      </c>
      <c r="C73" s="212" t="s">
        <v>69</v>
      </c>
      <c r="D73" s="221"/>
      <c r="E73" s="205"/>
      <c r="F73" s="221"/>
      <c r="G73" s="205"/>
      <c r="H73" s="221"/>
      <c r="I73" s="205"/>
      <c r="J73" s="221"/>
      <c r="K73" s="205"/>
      <c r="L73" s="221"/>
      <c r="M73" s="213"/>
    </row>
    <row r="74" spans="1:15" ht="39.6">
      <c r="A74" s="125" t="s">
        <v>22</v>
      </c>
      <c r="B74" s="138" t="s">
        <v>457</v>
      </c>
      <c r="C74" s="212" t="s">
        <v>69</v>
      </c>
      <c r="D74" s="221"/>
      <c r="E74" s="205"/>
      <c r="F74" s="221"/>
      <c r="G74" s="205"/>
      <c r="H74" s="221"/>
      <c r="I74" s="205"/>
      <c r="J74" s="221"/>
      <c r="K74" s="205"/>
      <c r="L74" s="221"/>
      <c r="M74" s="213"/>
      <c r="N74" s="128"/>
      <c r="O74" s="129"/>
    </row>
    <row r="75" spans="1:15" ht="66">
      <c r="A75" s="125" t="s">
        <v>24</v>
      </c>
      <c r="B75" s="138" t="s">
        <v>458</v>
      </c>
      <c r="C75" s="212" t="s">
        <v>69</v>
      </c>
      <c r="D75" s="221"/>
      <c r="E75" s="205"/>
      <c r="F75" s="221"/>
      <c r="G75" s="205"/>
      <c r="H75" s="221"/>
      <c r="I75" s="205"/>
      <c r="J75" s="221"/>
      <c r="K75" s="205"/>
      <c r="L75" s="221"/>
      <c r="M75" s="213"/>
    </row>
    <row r="76" spans="1:15" s="124" customFormat="1">
      <c r="A76" s="133" t="s">
        <v>9</v>
      </c>
      <c r="B76" s="134"/>
      <c r="C76" s="135"/>
      <c r="D76" s="135"/>
      <c r="E76" s="135"/>
      <c r="F76" s="135"/>
      <c r="G76" s="135"/>
      <c r="H76" s="135"/>
      <c r="I76" s="135"/>
      <c r="J76" s="135"/>
      <c r="K76" s="135"/>
      <c r="L76" s="135"/>
      <c r="M76" s="136"/>
    </row>
    <row r="77" spans="1:15" ht="52.8">
      <c r="A77" s="146" t="s">
        <v>396</v>
      </c>
      <c r="B77" s="138" t="s">
        <v>459</v>
      </c>
      <c r="C77" s="137" t="s">
        <v>69</v>
      </c>
      <c r="D77" s="247"/>
      <c r="E77" s="248"/>
      <c r="F77" s="247"/>
      <c r="G77" s="248"/>
      <c r="H77" s="247"/>
      <c r="I77" s="248"/>
      <c r="J77" s="247"/>
      <c r="K77" s="248"/>
      <c r="L77" s="247"/>
      <c r="M77" s="248"/>
    </row>
    <row r="78" spans="1:15" ht="40.799999999999997">
      <c r="A78" s="146" t="s">
        <v>397</v>
      </c>
      <c r="B78" s="126" t="s">
        <v>460</v>
      </c>
      <c r="C78" s="137" t="s">
        <v>69</v>
      </c>
      <c r="D78" s="247"/>
      <c r="E78" s="248"/>
      <c r="F78" s="247"/>
      <c r="G78" s="248"/>
      <c r="H78" s="247"/>
      <c r="I78" s="248"/>
      <c r="J78" s="247"/>
      <c r="K78" s="248"/>
      <c r="L78" s="247"/>
      <c r="M78" s="248"/>
    </row>
    <row r="79" spans="1:15" ht="40.799999999999997">
      <c r="A79" s="146" t="s">
        <v>398</v>
      </c>
      <c r="B79" s="138" t="s">
        <v>461</v>
      </c>
      <c r="C79" s="137" t="s">
        <v>69</v>
      </c>
      <c r="D79" s="247"/>
      <c r="E79" s="248"/>
      <c r="F79" s="247"/>
      <c r="G79" s="248"/>
      <c r="H79" s="247"/>
      <c r="I79" s="248"/>
      <c r="J79" s="247"/>
      <c r="K79" s="248"/>
      <c r="L79" s="247"/>
      <c r="M79" s="248"/>
    </row>
    <row r="80" spans="1:15" ht="39.6">
      <c r="A80" s="125" t="s">
        <v>285</v>
      </c>
      <c r="B80" s="140" t="s">
        <v>222</v>
      </c>
      <c r="C80" s="137" t="s">
        <v>69</v>
      </c>
      <c r="D80" s="247"/>
      <c r="E80" s="248"/>
      <c r="F80" s="247"/>
      <c r="G80" s="248"/>
      <c r="H80" s="247"/>
      <c r="I80" s="248"/>
      <c r="J80" s="247"/>
      <c r="K80" s="248"/>
      <c r="L80" s="247"/>
      <c r="M80" s="248"/>
    </row>
    <row r="81" spans="1:13" ht="26.4">
      <c r="A81" s="125" t="s">
        <v>286</v>
      </c>
      <c r="B81" s="140" t="s">
        <v>224</v>
      </c>
      <c r="C81" s="137" t="s">
        <v>69</v>
      </c>
      <c r="D81" s="247"/>
      <c r="E81" s="248"/>
      <c r="F81" s="247"/>
      <c r="G81" s="248"/>
      <c r="H81" s="247"/>
      <c r="I81" s="248"/>
      <c r="J81" s="247"/>
      <c r="K81" s="248"/>
      <c r="L81" s="247"/>
      <c r="M81" s="248"/>
    </row>
    <row r="82" spans="1:13" ht="79.2">
      <c r="A82" s="146" t="s">
        <v>399</v>
      </c>
      <c r="B82" s="140" t="s">
        <v>462</v>
      </c>
      <c r="C82" s="137" t="s">
        <v>69</v>
      </c>
      <c r="D82" s="247"/>
      <c r="E82" s="248"/>
      <c r="F82" s="247"/>
      <c r="G82" s="248"/>
      <c r="H82" s="247"/>
      <c r="I82" s="248"/>
      <c r="J82" s="247"/>
      <c r="K82" s="248"/>
      <c r="L82" s="247"/>
      <c r="M82" s="248"/>
    </row>
    <row r="83" spans="1:13" ht="66">
      <c r="A83" s="146" t="s">
        <v>400</v>
      </c>
      <c r="B83" s="140" t="s">
        <v>462</v>
      </c>
      <c r="C83" s="137" t="s">
        <v>69</v>
      </c>
      <c r="D83" s="247"/>
      <c r="E83" s="248"/>
      <c r="F83" s="247"/>
      <c r="G83" s="248"/>
      <c r="H83" s="247"/>
      <c r="I83" s="248"/>
      <c r="J83" s="247"/>
      <c r="K83" s="248"/>
      <c r="L83" s="247"/>
      <c r="M83" s="248"/>
    </row>
    <row r="84" spans="1:13" ht="26.4">
      <c r="A84" s="146" t="s">
        <v>401</v>
      </c>
      <c r="B84" s="140" t="s">
        <v>181</v>
      </c>
      <c r="C84" s="137" t="s">
        <v>69</v>
      </c>
      <c r="D84" s="247"/>
      <c r="E84" s="248"/>
      <c r="F84" s="247"/>
      <c r="G84" s="248"/>
      <c r="H84" s="247"/>
      <c r="I84" s="248"/>
      <c r="J84" s="247"/>
      <c r="K84" s="248"/>
      <c r="L84" s="247"/>
      <c r="M84" s="248"/>
    </row>
    <row r="85" spans="1:13" ht="26.4">
      <c r="A85" s="146" t="s">
        <v>402</v>
      </c>
      <c r="B85" s="140" t="s">
        <v>181</v>
      </c>
      <c r="C85" s="137" t="s">
        <v>69</v>
      </c>
      <c r="D85" s="247"/>
      <c r="E85" s="248"/>
      <c r="F85" s="247"/>
      <c r="G85" s="248"/>
      <c r="H85" s="247"/>
      <c r="I85" s="248"/>
      <c r="J85" s="247"/>
      <c r="K85" s="248"/>
      <c r="L85" s="247"/>
      <c r="M85" s="248"/>
    </row>
    <row r="86" spans="1:13" s="124" customFormat="1">
      <c r="A86" s="133" t="s">
        <v>10</v>
      </c>
      <c r="B86" s="134"/>
      <c r="C86" s="135"/>
      <c r="D86" s="135"/>
      <c r="E86" s="135"/>
      <c r="F86" s="135"/>
      <c r="G86" s="135"/>
      <c r="H86" s="135"/>
      <c r="I86" s="135"/>
      <c r="J86" s="135"/>
      <c r="K86" s="135"/>
      <c r="L86" s="135"/>
      <c r="M86" s="136"/>
    </row>
    <row r="87" spans="1:13" ht="40.799999999999997">
      <c r="A87" s="146" t="s">
        <v>450</v>
      </c>
      <c r="B87" s="138" t="s">
        <v>463</v>
      </c>
      <c r="C87" s="137" t="s">
        <v>69</v>
      </c>
      <c r="D87" s="247"/>
      <c r="E87" s="248"/>
      <c r="F87" s="247"/>
      <c r="G87" s="248"/>
      <c r="H87" s="247"/>
      <c r="I87" s="248"/>
      <c r="J87" s="247"/>
      <c r="K87" s="248"/>
      <c r="L87" s="247"/>
      <c r="M87" s="248"/>
    </row>
    <row r="88" spans="1:13" ht="40.799999999999997">
      <c r="A88" s="125" t="s">
        <v>17</v>
      </c>
      <c r="B88" s="138" t="s">
        <v>423</v>
      </c>
      <c r="C88" s="137" t="s">
        <v>69</v>
      </c>
      <c r="D88" s="247"/>
      <c r="E88" s="248"/>
      <c r="F88" s="247"/>
      <c r="G88" s="248"/>
      <c r="H88" s="247"/>
      <c r="I88" s="248"/>
      <c r="J88" s="247"/>
      <c r="K88" s="248"/>
      <c r="L88" s="247"/>
      <c r="M88" s="248"/>
    </row>
    <row r="89" spans="1:13" ht="40.799999999999997">
      <c r="A89" s="125" t="s">
        <v>18</v>
      </c>
      <c r="B89" s="138" t="s">
        <v>423</v>
      </c>
      <c r="C89" s="137" t="s">
        <v>69</v>
      </c>
      <c r="D89" s="247"/>
      <c r="E89" s="248"/>
      <c r="F89" s="247"/>
      <c r="G89" s="248"/>
      <c r="H89" s="247"/>
      <c r="I89" s="248"/>
      <c r="J89" s="247"/>
      <c r="K89" s="248"/>
      <c r="L89" s="247"/>
      <c r="M89" s="248"/>
    </row>
    <row r="90" spans="1:13" s="124" customFormat="1">
      <c r="A90" s="133" t="s">
        <v>11</v>
      </c>
      <c r="B90" s="134"/>
      <c r="C90" s="135"/>
      <c r="D90" s="135"/>
      <c r="E90" s="135"/>
      <c r="F90" s="135"/>
      <c r="G90" s="135"/>
      <c r="H90" s="135"/>
      <c r="I90" s="135"/>
      <c r="J90" s="135"/>
      <c r="K90" s="135"/>
      <c r="L90" s="135"/>
      <c r="M90" s="136"/>
    </row>
    <row r="91" spans="1:13" ht="118.8">
      <c r="A91" s="146" t="s">
        <v>408</v>
      </c>
      <c r="B91" s="138" t="s">
        <v>417</v>
      </c>
      <c r="C91" s="137" t="s">
        <v>69</v>
      </c>
      <c r="D91" s="247"/>
      <c r="E91" s="248"/>
      <c r="F91" s="247"/>
      <c r="G91" s="248"/>
      <c r="H91" s="247"/>
      <c r="I91" s="248"/>
      <c r="J91" s="247"/>
      <c r="K91" s="248"/>
      <c r="L91" s="247"/>
      <c r="M91" s="248"/>
    </row>
    <row r="92" spans="1:13" ht="26.4">
      <c r="A92" s="146" t="s">
        <v>403</v>
      </c>
      <c r="B92" s="138" t="s">
        <v>55</v>
      </c>
      <c r="C92" s="137"/>
      <c r="D92" s="249"/>
      <c r="E92" s="250"/>
      <c r="F92" s="247"/>
      <c r="G92" s="248"/>
      <c r="H92" s="247"/>
      <c r="I92" s="248"/>
      <c r="J92" s="247"/>
      <c r="K92" s="248"/>
      <c r="L92" s="247"/>
      <c r="M92" s="248"/>
    </row>
    <row r="93" spans="1:13" s="124" customFormat="1">
      <c r="A93" s="133" t="s">
        <v>287</v>
      </c>
      <c r="B93" s="134"/>
      <c r="C93" s="135"/>
      <c r="D93" s="135"/>
      <c r="E93" s="135"/>
      <c r="F93" s="135"/>
      <c r="G93" s="135"/>
      <c r="H93" s="135"/>
      <c r="I93" s="135"/>
      <c r="J93" s="135"/>
      <c r="K93" s="135"/>
      <c r="L93" s="135"/>
      <c r="M93" s="136"/>
    </row>
    <row r="94" spans="1:13" ht="79.2">
      <c r="A94" s="146" t="s">
        <v>451</v>
      </c>
      <c r="B94" s="140" t="s">
        <v>237</v>
      </c>
      <c r="C94" s="137" t="s">
        <v>69</v>
      </c>
      <c r="D94" s="247"/>
      <c r="E94" s="248"/>
      <c r="F94" s="247"/>
      <c r="G94" s="248"/>
      <c r="H94" s="247"/>
      <c r="I94" s="248"/>
      <c r="J94" s="247"/>
      <c r="K94" s="248"/>
      <c r="L94" s="247"/>
      <c r="M94" s="248"/>
    </row>
    <row r="95" spans="1:13" ht="26.4">
      <c r="A95" s="125" t="s">
        <v>293</v>
      </c>
      <c r="B95" s="140" t="s">
        <v>237</v>
      </c>
      <c r="C95" s="137" t="s">
        <v>69</v>
      </c>
      <c r="D95" s="247"/>
      <c r="E95" s="248"/>
      <c r="F95" s="247"/>
      <c r="G95" s="248"/>
      <c r="H95" s="247"/>
      <c r="I95" s="248"/>
      <c r="J95" s="247"/>
      <c r="K95" s="248"/>
      <c r="L95" s="247"/>
      <c r="M95" s="248"/>
    </row>
    <row r="96" spans="1:13" ht="26.4">
      <c r="A96" s="125" t="s">
        <v>294</v>
      </c>
      <c r="B96" s="140" t="s">
        <v>237</v>
      </c>
      <c r="C96" s="137" t="s">
        <v>69</v>
      </c>
      <c r="D96" s="247"/>
      <c r="E96" s="248"/>
      <c r="F96" s="247"/>
      <c r="G96" s="248"/>
      <c r="H96" s="247"/>
      <c r="I96" s="248"/>
      <c r="J96" s="247"/>
      <c r="K96" s="248"/>
      <c r="L96" s="247"/>
      <c r="M96" s="248"/>
    </row>
    <row r="97" spans="1:13" ht="39.6">
      <c r="A97" s="125" t="s">
        <v>290</v>
      </c>
      <c r="B97" s="140" t="s">
        <v>291</v>
      </c>
      <c r="C97" s="137" t="s">
        <v>69</v>
      </c>
      <c r="D97" s="247"/>
      <c r="E97" s="248"/>
      <c r="F97" s="247"/>
      <c r="G97" s="248"/>
      <c r="H97" s="247"/>
      <c r="I97" s="248"/>
      <c r="J97" s="247"/>
      <c r="K97" s="248"/>
      <c r="L97" s="247"/>
      <c r="M97" s="248"/>
    </row>
    <row r="98" spans="1:13" ht="20.399999999999999">
      <c r="A98" s="125" t="s">
        <v>295</v>
      </c>
      <c r="B98" s="140" t="s">
        <v>237</v>
      </c>
      <c r="C98" s="137" t="s">
        <v>69</v>
      </c>
      <c r="D98" s="247"/>
      <c r="E98" s="248"/>
      <c r="F98" s="247"/>
      <c r="G98" s="248"/>
      <c r="H98" s="247"/>
      <c r="I98" s="248"/>
      <c r="J98" s="247"/>
      <c r="K98" s="248"/>
      <c r="L98" s="247"/>
      <c r="M98" s="248"/>
    </row>
    <row r="99" spans="1:13" ht="20.399999999999999">
      <c r="A99" s="125" t="s">
        <v>288</v>
      </c>
      <c r="B99" s="140" t="s">
        <v>292</v>
      </c>
      <c r="C99" s="137" t="s">
        <v>69</v>
      </c>
      <c r="D99" s="247"/>
      <c r="E99" s="248"/>
      <c r="F99" s="247"/>
      <c r="G99" s="248"/>
      <c r="H99" s="247"/>
      <c r="I99" s="248"/>
      <c r="J99" s="247"/>
      <c r="K99" s="248"/>
      <c r="L99" s="247"/>
      <c r="M99" s="248"/>
    </row>
    <row r="100" spans="1:13" ht="20.399999999999999">
      <c r="A100" s="125" t="s">
        <v>296</v>
      </c>
      <c r="B100" s="140" t="s">
        <v>237</v>
      </c>
      <c r="C100" s="137" t="s">
        <v>69</v>
      </c>
      <c r="D100" s="247"/>
      <c r="E100" s="248"/>
      <c r="F100" s="247"/>
      <c r="G100" s="248"/>
      <c r="H100" s="247"/>
      <c r="I100" s="248"/>
      <c r="J100" s="247"/>
      <c r="K100" s="248"/>
      <c r="L100" s="247"/>
      <c r="M100" s="248"/>
    </row>
    <row r="101" spans="1:13" ht="20.399999999999999">
      <c r="A101" s="125" t="s">
        <v>297</v>
      </c>
      <c r="B101" s="140" t="s">
        <v>237</v>
      </c>
      <c r="C101" s="137" t="s">
        <v>69</v>
      </c>
      <c r="D101" s="247"/>
      <c r="E101" s="248"/>
      <c r="F101" s="247"/>
      <c r="G101" s="248"/>
      <c r="H101" s="247"/>
      <c r="I101" s="248"/>
      <c r="J101" s="247"/>
      <c r="K101" s="248"/>
      <c r="L101" s="247"/>
      <c r="M101" s="248"/>
    </row>
    <row r="102" spans="1:13" ht="39.6">
      <c r="A102" s="146" t="s">
        <v>383</v>
      </c>
      <c r="B102" s="140" t="s">
        <v>237</v>
      </c>
      <c r="C102" s="137" t="s">
        <v>69</v>
      </c>
      <c r="D102" s="247"/>
      <c r="E102" s="248"/>
      <c r="F102" s="247"/>
      <c r="G102" s="248"/>
      <c r="H102" s="247"/>
      <c r="I102" s="248"/>
      <c r="J102" s="247"/>
      <c r="K102" s="248"/>
      <c r="L102" s="247"/>
      <c r="M102" s="248"/>
    </row>
    <row r="103" spans="1:13" ht="39.6">
      <c r="A103" s="125" t="s">
        <v>298</v>
      </c>
      <c r="B103" s="140" t="s">
        <v>241</v>
      </c>
      <c r="C103" s="137" t="s">
        <v>69</v>
      </c>
      <c r="D103" s="247"/>
      <c r="E103" s="248"/>
      <c r="F103" s="247"/>
      <c r="G103" s="248"/>
      <c r="H103" s="247"/>
      <c r="I103" s="248"/>
      <c r="J103" s="247"/>
      <c r="K103" s="248"/>
      <c r="L103" s="247"/>
      <c r="M103" s="248"/>
    </row>
    <row r="104" spans="1:13" ht="20.399999999999999">
      <c r="A104" s="125" t="s">
        <v>289</v>
      </c>
      <c r="B104" s="140" t="s">
        <v>299</v>
      </c>
      <c r="C104" s="137" t="s">
        <v>69</v>
      </c>
      <c r="D104" s="247"/>
      <c r="E104" s="248"/>
      <c r="F104" s="247"/>
      <c r="G104" s="248"/>
      <c r="H104" s="247"/>
      <c r="I104" s="248"/>
      <c r="J104" s="247"/>
      <c r="K104" s="248"/>
      <c r="L104" s="247"/>
      <c r="M104" s="248"/>
    </row>
    <row r="105" spans="1:13" ht="26.4">
      <c r="A105" s="125" t="s">
        <v>300</v>
      </c>
      <c r="B105" s="140" t="s">
        <v>301</v>
      </c>
      <c r="C105" s="137" t="s">
        <v>69</v>
      </c>
      <c r="D105" s="247"/>
      <c r="E105" s="248"/>
      <c r="F105" s="247"/>
      <c r="G105" s="248"/>
      <c r="H105" s="247"/>
      <c r="I105" s="248"/>
      <c r="J105" s="247"/>
      <c r="K105" s="248"/>
      <c r="L105" s="247"/>
      <c r="M105" s="248"/>
    </row>
    <row r="106" spans="1:13" ht="20.399999999999999">
      <c r="A106" s="125" t="s">
        <v>302</v>
      </c>
      <c r="B106" s="140" t="s">
        <v>303</v>
      </c>
      <c r="C106" s="137" t="s">
        <v>69</v>
      </c>
      <c r="D106" s="247"/>
      <c r="E106" s="248"/>
      <c r="F106" s="247"/>
      <c r="G106" s="248"/>
      <c r="H106" s="247"/>
      <c r="I106" s="248"/>
      <c r="J106" s="247"/>
      <c r="K106" s="248"/>
      <c r="L106" s="247"/>
      <c r="M106" s="248"/>
    </row>
    <row r="107" spans="1:13" ht="26.4">
      <c r="A107" s="125" t="s">
        <v>304</v>
      </c>
      <c r="B107" s="140" t="s">
        <v>305</v>
      </c>
      <c r="C107" s="137" t="s">
        <v>69</v>
      </c>
      <c r="D107" s="247"/>
      <c r="E107" s="248"/>
      <c r="F107" s="247"/>
      <c r="G107" s="248"/>
      <c r="H107" s="247"/>
      <c r="I107" s="248"/>
      <c r="J107" s="247"/>
      <c r="K107" s="248"/>
      <c r="L107" s="247"/>
      <c r="M107" s="248"/>
    </row>
    <row r="108" spans="1:13" ht="39.6">
      <c r="A108" s="146" t="s">
        <v>384</v>
      </c>
      <c r="B108" s="140" t="s">
        <v>248</v>
      </c>
      <c r="C108" s="137" t="s">
        <v>69</v>
      </c>
      <c r="D108" s="247"/>
      <c r="E108" s="248"/>
      <c r="F108" s="247"/>
      <c r="G108" s="248"/>
      <c r="H108" s="247"/>
      <c r="I108" s="248"/>
      <c r="J108" s="247"/>
      <c r="K108" s="248"/>
      <c r="L108" s="247"/>
      <c r="M108" s="248"/>
    </row>
    <row r="109" spans="1:13" ht="39.6">
      <c r="A109" s="146" t="s">
        <v>385</v>
      </c>
      <c r="B109" s="140" t="s">
        <v>249</v>
      </c>
      <c r="C109" s="137" t="s">
        <v>69</v>
      </c>
      <c r="D109" s="247"/>
      <c r="E109" s="248"/>
      <c r="F109" s="247"/>
      <c r="G109" s="248"/>
      <c r="H109" s="247"/>
      <c r="I109" s="248"/>
      <c r="J109" s="247"/>
      <c r="K109" s="248"/>
      <c r="L109" s="247"/>
      <c r="M109" s="248"/>
    </row>
    <row r="110" spans="1:13" ht="26.4">
      <c r="A110" s="125" t="s">
        <v>253</v>
      </c>
      <c r="B110" s="140" t="s">
        <v>252</v>
      </c>
      <c r="C110" s="137" t="s">
        <v>69</v>
      </c>
      <c r="D110" s="247"/>
      <c r="E110" s="248"/>
      <c r="F110" s="247"/>
      <c r="G110" s="248"/>
      <c r="H110" s="247"/>
      <c r="I110" s="248"/>
      <c r="J110" s="247"/>
      <c r="K110" s="248"/>
      <c r="L110" s="247"/>
      <c r="M110" s="248"/>
    </row>
    <row r="111" spans="1:13">
      <c r="A111" s="143" t="s">
        <v>32</v>
      </c>
    </row>
  </sheetData>
  <sheetProtection formatCells="0" formatColumns="0" formatRows="0" deleteColumns="0" deleteRows="0"/>
  <mergeCells count="250">
    <mergeCell ref="L105:M105"/>
    <mergeCell ref="L106:M106"/>
    <mergeCell ref="L107:M107"/>
    <mergeCell ref="L108:M108"/>
    <mergeCell ref="L109:M109"/>
    <mergeCell ref="L110:M110"/>
    <mergeCell ref="H106:I106"/>
    <mergeCell ref="H107:I107"/>
    <mergeCell ref="H108:I108"/>
    <mergeCell ref="H109:I109"/>
    <mergeCell ref="H110:I110"/>
    <mergeCell ref="J106:K106"/>
    <mergeCell ref="J107:K107"/>
    <mergeCell ref="J108:K108"/>
    <mergeCell ref="J109:K109"/>
    <mergeCell ref="J110:K110"/>
    <mergeCell ref="D107:E107"/>
    <mergeCell ref="D108:E108"/>
    <mergeCell ref="D109:E109"/>
    <mergeCell ref="D110:E110"/>
    <mergeCell ref="F106:G106"/>
    <mergeCell ref="F107:G107"/>
    <mergeCell ref="F108:G108"/>
    <mergeCell ref="F109:G109"/>
    <mergeCell ref="F110:G110"/>
    <mergeCell ref="F102:G102"/>
    <mergeCell ref="F103:G103"/>
    <mergeCell ref="F104:G104"/>
    <mergeCell ref="F105:G105"/>
    <mergeCell ref="D105:E105"/>
    <mergeCell ref="D106:E106"/>
    <mergeCell ref="J105:K105"/>
    <mergeCell ref="H99:I99"/>
    <mergeCell ref="H100:I100"/>
    <mergeCell ref="H101:I101"/>
    <mergeCell ref="H102:I102"/>
    <mergeCell ref="H103:I103"/>
    <mergeCell ref="H104:I104"/>
    <mergeCell ref="H105:I105"/>
    <mergeCell ref="D103:E103"/>
    <mergeCell ref="D104:E104"/>
    <mergeCell ref="D102:E102"/>
    <mergeCell ref="L101:M101"/>
    <mergeCell ref="L103:M103"/>
    <mergeCell ref="L102:M102"/>
    <mergeCell ref="L104:M104"/>
    <mergeCell ref="J99:K99"/>
    <mergeCell ref="J100:K100"/>
    <mergeCell ref="J101:K101"/>
    <mergeCell ref="J102:K102"/>
    <mergeCell ref="J103:K103"/>
    <mergeCell ref="J104:K104"/>
    <mergeCell ref="L97:M97"/>
    <mergeCell ref="L98:M98"/>
    <mergeCell ref="L99:M99"/>
    <mergeCell ref="L100:M100"/>
    <mergeCell ref="H96:I96"/>
    <mergeCell ref="H97:I97"/>
    <mergeCell ref="H98:I98"/>
    <mergeCell ref="J95:K95"/>
    <mergeCell ref="J96:K96"/>
    <mergeCell ref="J97:K97"/>
    <mergeCell ref="J98:K98"/>
    <mergeCell ref="F97:G97"/>
    <mergeCell ref="F98:G98"/>
    <mergeCell ref="F99:G99"/>
    <mergeCell ref="F100:G100"/>
    <mergeCell ref="F101:G101"/>
    <mergeCell ref="D97:E97"/>
    <mergeCell ref="D98:E98"/>
    <mergeCell ref="D99:E99"/>
    <mergeCell ref="D100:E100"/>
    <mergeCell ref="D101:E101"/>
    <mergeCell ref="L92:M92"/>
    <mergeCell ref="D94:E94"/>
    <mergeCell ref="D95:E95"/>
    <mergeCell ref="D96:E96"/>
    <mergeCell ref="H94:I94"/>
    <mergeCell ref="J94:K94"/>
    <mergeCell ref="L94:M94"/>
    <mergeCell ref="H95:I95"/>
    <mergeCell ref="F94:G94"/>
    <mergeCell ref="F95:G95"/>
    <mergeCell ref="F96:G96"/>
    <mergeCell ref="L95:M95"/>
    <mergeCell ref="L96:M96"/>
    <mergeCell ref="L87:M87"/>
    <mergeCell ref="L88:M88"/>
    <mergeCell ref="L89:M89"/>
    <mergeCell ref="D91:E91"/>
    <mergeCell ref="D92:E92"/>
    <mergeCell ref="F91:G91"/>
    <mergeCell ref="F92:G92"/>
    <mergeCell ref="H91:I91"/>
    <mergeCell ref="H92:I92"/>
    <mergeCell ref="J91:K91"/>
    <mergeCell ref="H87:I87"/>
    <mergeCell ref="H88:I88"/>
    <mergeCell ref="H89:I89"/>
    <mergeCell ref="J87:K87"/>
    <mergeCell ref="J88:K88"/>
    <mergeCell ref="J89:K89"/>
    <mergeCell ref="D87:E87"/>
    <mergeCell ref="D88:E88"/>
    <mergeCell ref="D89:E89"/>
    <mergeCell ref="F87:G87"/>
    <mergeCell ref="F88:G88"/>
    <mergeCell ref="F89:G89"/>
    <mergeCell ref="J92:K92"/>
    <mergeCell ref="L91:M91"/>
    <mergeCell ref="J83:K83"/>
    <mergeCell ref="J84:K84"/>
    <mergeCell ref="J85:K85"/>
    <mergeCell ref="L83:M83"/>
    <mergeCell ref="L84:M84"/>
    <mergeCell ref="L85:M85"/>
    <mergeCell ref="L82:M82"/>
    <mergeCell ref="D83:E83"/>
    <mergeCell ref="D84:E84"/>
    <mergeCell ref="D85:E85"/>
    <mergeCell ref="F83:G83"/>
    <mergeCell ref="F84:G84"/>
    <mergeCell ref="F85:G85"/>
    <mergeCell ref="H83:I83"/>
    <mergeCell ref="H84:I84"/>
    <mergeCell ref="H85:I85"/>
    <mergeCell ref="F82:G82"/>
    <mergeCell ref="J78:K78"/>
    <mergeCell ref="J79:K79"/>
    <mergeCell ref="J80:K80"/>
    <mergeCell ref="J81:K81"/>
    <mergeCell ref="J82:K82"/>
    <mergeCell ref="L77:M77"/>
    <mergeCell ref="L78:M78"/>
    <mergeCell ref="L79:M79"/>
    <mergeCell ref="L80:M80"/>
    <mergeCell ref="L81:M81"/>
    <mergeCell ref="H78:I78"/>
    <mergeCell ref="H79:I79"/>
    <mergeCell ref="H80:I80"/>
    <mergeCell ref="H81:I81"/>
    <mergeCell ref="H82:I82"/>
    <mergeCell ref="D78:E78"/>
    <mergeCell ref="D79:E79"/>
    <mergeCell ref="D80:E80"/>
    <mergeCell ref="D81:E81"/>
    <mergeCell ref="D82:E82"/>
    <mergeCell ref="F78:G78"/>
    <mergeCell ref="F79:G79"/>
    <mergeCell ref="F80:G80"/>
    <mergeCell ref="F81:G81"/>
    <mergeCell ref="D67:E67"/>
    <mergeCell ref="F67:G67"/>
    <mergeCell ref="H67:I67"/>
    <mergeCell ref="J67:K67"/>
    <mergeCell ref="L67:M67"/>
    <mergeCell ref="D77:E77"/>
    <mergeCell ref="J77:K77"/>
    <mergeCell ref="D65:E65"/>
    <mergeCell ref="F65:G65"/>
    <mergeCell ref="H65:I65"/>
    <mergeCell ref="J65:K65"/>
    <mergeCell ref="L65:M65"/>
    <mergeCell ref="D66:E66"/>
    <mergeCell ref="F66:G66"/>
    <mergeCell ref="H66:I66"/>
    <mergeCell ref="J66:K66"/>
    <mergeCell ref="L66:M66"/>
    <mergeCell ref="H77:I77"/>
    <mergeCell ref="F77:G77"/>
    <mergeCell ref="D26:E26"/>
    <mergeCell ref="F26:G26"/>
    <mergeCell ref="H26:I26"/>
    <mergeCell ref="J26:K26"/>
    <mergeCell ref="L26:M26"/>
    <mergeCell ref="H22:I22"/>
    <mergeCell ref="H23:I23"/>
    <mergeCell ref="H24:I24"/>
    <mergeCell ref="H25:I25"/>
    <mergeCell ref="J22:K22"/>
    <mergeCell ref="J23:K23"/>
    <mergeCell ref="J24:K24"/>
    <mergeCell ref="J25:K25"/>
    <mergeCell ref="D22:E22"/>
    <mergeCell ref="D23:E23"/>
    <mergeCell ref="D24:E24"/>
    <mergeCell ref="D25:E25"/>
    <mergeCell ref="F22:G22"/>
    <mergeCell ref="F23:G23"/>
    <mergeCell ref="F24:G24"/>
    <mergeCell ref="F25:G25"/>
    <mergeCell ref="D17:E17"/>
    <mergeCell ref="F17:G17"/>
    <mergeCell ref="H17:I17"/>
    <mergeCell ref="J17:K17"/>
    <mergeCell ref="L17:M17"/>
    <mergeCell ref="D20:E20"/>
    <mergeCell ref="F20:G20"/>
    <mergeCell ref="H20:I20"/>
    <mergeCell ref="J20:K20"/>
    <mergeCell ref="L20:M20"/>
    <mergeCell ref="L22:M22"/>
    <mergeCell ref="L23:M23"/>
    <mergeCell ref="L24:M24"/>
    <mergeCell ref="L25:M25"/>
    <mergeCell ref="D16:E16"/>
    <mergeCell ref="F16:G16"/>
    <mergeCell ref="H16:I16"/>
    <mergeCell ref="J16:K16"/>
    <mergeCell ref="L16:M16"/>
    <mergeCell ref="L8:M8"/>
    <mergeCell ref="L9:M9"/>
    <mergeCell ref="L10:M10"/>
    <mergeCell ref="L11:M11"/>
    <mergeCell ref="L12:M12"/>
    <mergeCell ref="L13:M13"/>
    <mergeCell ref="H14:I14"/>
    <mergeCell ref="J8:K8"/>
    <mergeCell ref="J9:K9"/>
    <mergeCell ref="J10:K10"/>
    <mergeCell ref="J11:K11"/>
    <mergeCell ref="J12:K12"/>
    <mergeCell ref="J13:K13"/>
    <mergeCell ref="J14:K14"/>
    <mergeCell ref="H8:I8"/>
    <mergeCell ref="H9:I9"/>
    <mergeCell ref="H10:I10"/>
    <mergeCell ref="H11:I11"/>
    <mergeCell ref="D6:E6"/>
    <mergeCell ref="F6:G6"/>
    <mergeCell ref="H6:I6"/>
    <mergeCell ref="J6:K6"/>
    <mergeCell ref="L6:M6"/>
    <mergeCell ref="H12:I12"/>
    <mergeCell ref="H13:I13"/>
    <mergeCell ref="D14:E14"/>
    <mergeCell ref="F8:G8"/>
    <mergeCell ref="F9:G9"/>
    <mergeCell ref="F10:G10"/>
    <mergeCell ref="F11:G11"/>
    <mergeCell ref="F12:G12"/>
    <mergeCell ref="F13:G13"/>
    <mergeCell ref="F14:G14"/>
    <mergeCell ref="D8:E8"/>
    <mergeCell ref="D9:E9"/>
    <mergeCell ref="D10:E10"/>
    <mergeCell ref="D11:E11"/>
    <mergeCell ref="D12:E12"/>
    <mergeCell ref="D13:E13"/>
    <mergeCell ref="L14:M14"/>
  </mergeCells>
  <phoneticPr fontId="4" type="noConversion"/>
  <conditionalFormatting sqref="N74 N62:O62 N23 N16 D15:M17 L14 D22:N22 B2:C3 D6:D7 D1:I1 G7 M7 E7 E5 F5:F7 H5:H7 G5 I7 J6:J7 K7 L6:L7 D14 F14 H14 J14 E53:E91 E19:E25 D53:D65555 D31:M31 E93:E65555 D19:D31 F19:M31 E27:E31 D37:M42 D45:M51 F53:M65555">
    <cfRule type="expression" dxfId="2" priority="19" stopIfTrue="1">
      <formula>LEFT(B1,1)="u"</formula>
    </cfRule>
    <cfRule type="expression" dxfId="1" priority="20" stopIfTrue="1">
      <formula>LEFT(B1,1)="x"</formula>
    </cfRule>
    <cfRule type="expression" dxfId="0" priority="21" stopIfTrue="1">
      <formula>LEFT(B1,1)="n"</formula>
    </cfRule>
  </conditionalFormatting>
  <printOptions gridLines="1"/>
  <pageMargins left="0.75" right="0.75" top="1" bottom="1" header="0.5" footer="0.5"/>
  <pageSetup scale="66" fitToHeight="200" orientation="landscape" r:id="rId1"/>
  <headerFooter alignWithMargins="0">
    <oddFooter>&amp;LDCF Contract Oversight&amp;CPage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dimension ref="A1:D7"/>
  <sheetViews>
    <sheetView workbookViewId="0">
      <selection activeCell="A8" sqref="A8"/>
    </sheetView>
  </sheetViews>
  <sheetFormatPr defaultColWidth="9.109375" defaultRowHeight="13.2"/>
  <cols>
    <col min="1" max="1" width="11.33203125" style="21" customWidth="1"/>
    <col min="2" max="2" width="19.88671875" style="21" customWidth="1"/>
    <col min="3" max="3" width="75.44140625" style="21" customWidth="1"/>
    <col min="4" max="4" width="15.109375" style="21" customWidth="1"/>
    <col min="5" max="16384" width="9.109375" style="21"/>
  </cols>
  <sheetData>
    <row r="1" spans="1:4">
      <c r="A1" s="21" t="s">
        <v>37</v>
      </c>
      <c r="B1" s="21" t="s">
        <v>38</v>
      </c>
      <c r="C1" s="21" t="s">
        <v>39</v>
      </c>
      <c r="D1" s="21" t="s">
        <v>40</v>
      </c>
    </row>
    <row r="2" spans="1:4" ht="118.8">
      <c r="A2" s="22">
        <v>40893</v>
      </c>
      <c r="B2" s="21" t="s">
        <v>41</v>
      </c>
      <c r="C2" s="21" t="s">
        <v>42</v>
      </c>
      <c r="D2" s="22">
        <v>40893</v>
      </c>
    </row>
    <row r="3" spans="1:4" ht="26.4">
      <c r="A3" s="22">
        <v>40904</v>
      </c>
      <c r="B3" s="21" t="s">
        <v>41</v>
      </c>
      <c r="C3" s="21" t="s">
        <v>54</v>
      </c>
      <c r="D3" s="22">
        <v>40904</v>
      </c>
    </row>
    <row r="4" spans="1:4" ht="26.4">
      <c r="A4" s="22">
        <v>40919</v>
      </c>
      <c r="B4" s="21" t="s">
        <v>41</v>
      </c>
      <c r="C4" s="29" t="s">
        <v>62</v>
      </c>
      <c r="D4" s="22">
        <v>40921</v>
      </c>
    </row>
    <row r="5" spans="1:4" ht="39.6">
      <c r="A5" s="22">
        <v>41060</v>
      </c>
      <c r="B5" s="75" t="s">
        <v>41</v>
      </c>
      <c r="C5" s="75" t="s">
        <v>308</v>
      </c>
      <c r="D5" s="22">
        <v>41060</v>
      </c>
    </row>
    <row r="6" spans="1:4" ht="79.2">
      <c r="A6" s="22">
        <v>41682</v>
      </c>
      <c r="B6" s="190" t="s">
        <v>41</v>
      </c>
      <c r="C6" s="190" t="s">
        <v>406</v>
      </c>
      <c r="D6" s="22">
        <v>41682</v>
      </c>
    </row>
    <row r="7" spans="1:4" ht="52.8">
      <c r="A7" s="22">
        <v>42083</v>
      </c>
      <c r="B7" s="21" t="s">
        <v>41</v>
      </c>
      <c r="C7" s="190" t="s">
        <v>468</v>
      </c>
      <c r="D7" s="22">
        <v>42083</v>
      </c>
    </row>
  </sheetData>
  <phoneticPr fontId="1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U135"/>
  <sheetViews>
    <sheetView zoomScale="75" zoomScaleNormal="75" workbookViewId="0">
      <selection activeCell="A3" sqref="A3"/>
    </sheetView>
  </sheetViews>
  <sheetFormatPr defaultRowHeight="13.2"/>
  <cols>
    <col min="1" max="1" width="29.109375" customWidth="1"/>
  </cols>
  <sheetData>
    <row r="1" spans="1:3">
      <c r="A1" s="45" t="s">
        <v>306</v>
      </c>
    </row>
    <row r="2" spans="1:3">
      <c r="A2" s="45" t="s">
        <v>307</v>
      </c>
    </row>
    <row r="4" spans="1:3">
      <c r="A4" s="27" t="s">
        <v>50</v>
      </c>
      <c r="B4" s="44">
        <v>3</v>
      </c>
      <c r="C4" s="45" t="s">
        <v>124</v>
      </c>
    </row>
    <row r="5" spans="1:3">
      <c r="A5" s="27" t="s">
        <v>87</v>
      </c>
      <c r="B5" s="44">
        <v>22</v>
      </c>
      <c r="C5" s="45" t="s">
        <v>125</v>
      </c>
    </row>
    <row r="6" spans="1:3">
      <c r="A6" s="27" t="s">
        <v>13</v>
      </c>
      <c r="B6" s="44">
        <v>24</v>
      </c>
      <c r="C6" s="45" t="s">
        <v>125</v>
      </c>
    </row>
    <row r="7" spans="1:3">
      <c r="A7" s="27" t="s">
        <v>13</v>
      </c>
      <c r="B7" s="44">
        <v>25</v>
      </c>
      <c r="C7" s="45" t="s">
        <v>125</v>
      </c>
    </row>
    <row r="8" spans="1:3">
      <c r="A8" s="27" t="s">
        <v>43</v>
      </c>
      <c r="B8" s="44">
        <v>40</v>
      </c>
      <c r="C8" s="45" t="s">
        <v>126</v>
      </c>
    </row>
    <row r="9" spans="1:3">
      <c r="A9" s="27" t="s">
        <v>44</v>
      </c>
      <c r="B9" s="44">
        <v>41</v>
      </c>
      <c r="C9" s="45" t="s">
        <v>126</v>
      </c>
    </row>
    <row r="10" spans="1:3">
      <c r="A10" s="27" t="s">
        <v>44</v>
      </c>
      <c r="B10" s="44">
        <v>42</v>
      </c>
      <c r="C10" s="45" t="s">
        <v>126</v>
      </c>
    </row>
    <row r="11" spans="1:3">
      <c r="A11" s="27" t="s">
        <v>44</v>
      </c>
      <c r="B11" s="44">
        <v>43</v>
      </c>
      <c r="C11" s="45" t="s">
        <v>126</v>
      </c>
    </row>
    <row r="12" spans="1:3">
      <c r="A12" s="27" t="s">
        <v>45</v>
      </c>
      <c r="B12" s="44">
        <v>44</v>
      </c>
      <c r="C12" s="45" t="s">
        <v>126</v>
      </c>
    </row>
    <row r="13" spans="1:3">
      <c r="A13" s="27" t="s">
        <v>46</v>
      </c>
      <c r="B13" s="44">
        <v>45</v>
      </c>
      <c r="C13" s="45" t="s">
        <v>126</v>
      </c>
    </row>
    <row r="14" spans="1:3">
      <c r="A14" s="27" t="s">
        <v>46</v>
      </c>
      <c r="B14" s="44">
        <v>46</v>
      </c>
      <c r="C14" s="45" t="s">
        <v>126</v>
      </c>
    </row>
    <row r="15" spans="1:3">
      <c r="A15" s="27" t="s">
        <v>47</v>
      </c>
      <c r="B15" s="44">
        <v>47</v>
      </c>
      <c r="C15" s="45" t="s">
        <v>126</v>
      </c>
    </row>
    <row r="16" spans="1:3">
      <c r="A16" s="27" t="s">
        <v>47</v>
      </c>
      <c r="B16" s="44">
        <v>48</v>
      </c>
      <c r="C16" s="45" t="s">
        <v>126</v>
      </c>
    </row>
    <row r="17" spans="1:12">
      <c r="A17" s="27" t="s">
        <v>47</v>
      </c>
      <c r="B17" s="44">
        <v>49</v>
      </c>
      <c r="C17" s="45" t="s">
        <v>126</v>
      </c>
    </row>
    <row r="18" spans="1:12">
      <c r="A18" s="27" t="s">
        <v>47</v>
      </c>
      <c r="B18" s="44">
        <v>50</v>
      </c>
      <c r="C18" s="45" t="s">
        <v>126</v>
      </c>
    </row>
    <row r="19" spans="1:12">
      <c r="A19" s="27" t="s">
        <v>48</v>
      </c>
      <c r="B19" s="44">
        <v>39</v>
      </c>
      <c r="C19" s="45" t="s">
        <v>126</v>
      </c>
    </row>
    <row r="20" spans="1:12">
      <c r="A20" s="27" t="s">
        <v>48</v>
      </c>
      <c r="B20" s="44">
        <v>51</v>
      </c>
      <c r="C20" s="45" t="s">
        <v>126</v>
      </c>
    </row>
    <row r="21" spans="1:12">
      <c r="A21" s="27" t="s">
        <v>48</v>
      </c>
      <c r="B21" s="44">
        <v>52</v>
      </c>
      <c r="C21" s="45" t="s">
        <v>126</v>
      </c>
    </row>
    <row r="22" spans="1:12">
      <c r="A22" s="27" t="s">
        <v>48</v>
      </c>
      <c r="B22" s="44">
        <v>53</v>
      </c>
      <c r="C22" s="45" t="s">
        <v>126</v>
      </c>
    </row>
    <row r="23" spans="1:12">
      <c r="A23" s="27" t="s">
        <v>78</v>
      </c>
      <c r="B23" s="44">
        <v>13</v>
      </c>
      <c r="C23" s="45" t="s">
        <v>127</v>
      </c>
    </row>
    <row r="24" spans="1:12">
      <c r="A24" s="27" t="s">
        <v>53</v>
      </c>
      <c r="B24" s="44">
        <v>4</v>
      </c>
      <c r="C24" s="45" t="s">
        <v>128</v>
      </c>
    </row>
    <row r="25" spans="1:12">
      <c r="A25" s="27" t="s">
        <v>71</v>
      </c>
      <c r="B25" s="44">
        <v>5</v>
      </c>
      <c r="C25" s="45" t="s">
        <v>129</v>
      </c>
    </row>
    <row r="26" spans="1:12">
      <c r="A26" s="46" t="s">
        <v>131</v>
      </c>
      <c r="B26" s="47">
        <v>27.5</v>
      </c>
      <c r="C26" s="45" t="s">
        <v>132</v>
      </c>
      <c r="L26" s="45" t="s">
        <v>278</v>
      </c>
    </row>
    <row r="27" spans="1:12">
      <c r="A27" s="53" t="s">
        <v>133</v>
      </c>
      <c r="B27" s="54">
        <v>27.75</v>
      </c>
      <c r="C27" s="52" t="s">
        <v>263</v>
      </c>
      <c r="D27" s="52"/>
      <c r="K27" s="56"/>
      <c r="L27" s="45" t="s">
        <v>279</v>
      </c>
    </row>
    <row r="28" spans="1:12">
      <c r="A28" s="27" t="s">
        <v>104</v>
      </c>
      <c r="B28" s="44">
        <v>60</v>
      </c>
      <c r="C28" s="45" t="s">
        <v>130</v>
      </c>
    </row>
    <row r="29" spans="1:12">
      <c r="A29" s="27" t="s">
        <v>90</v>
      </c>
      <c r="B29" s="44">
        <v>27</v>
      </c>
      <c r="C29" s="45" t="s">
        <v>134</v>
      </c>
    </row>
    <row r="30" spans="1:12">
      <c r="A30" s="27" t="s">
        <v>106</v>
      </c>
      <c r="B30" s="44">
        <v>62</v>
      </c>
      <c r="C30" s="45" t="s">
        <v>135</v>
      </c>
    </row>
    <row r="31" spans="1:12">
      <c r="A31" s="27" t="s">
        <v>106</v>
      </c>
      <c r="B31" s="44">
        <v>64</v>
      </c>
      <c r="C31" s="45" t="s">
        <v>135</v>
      </c>
    </row>
    <row r="32" spans="1:12">
      <c r="A32" s="27" t="s">
        <v>75</v>
      </c>
      <c r="B32" s="44">
        <v>9</v>
      </c>
      <c r="C32" s="45" t="s">
        <v>139</v>
      </c>
    </row>
    <row r="33" spans="1:3">
      <c r="A33" s="27" t="s">
        <v>73</v>
      </c>
      <c r="B33" s="44">
        <v>7</v>
      </c>
      <c r="C33" s="45" t="s">
        <v>139</v>
      </c>
    </row>
    <row r="34" spans="1:3">
      <c r="A34" s="27" t="s">
        <v>76</v>
      </c>
      <c r="B34" s="44">
        <v>11</v>
      </c>
      <c r="C34" s="45" t="s">
        <v>140</v>
      </c>
    </row>
    <row r="35" spans="1:3">
      <c r="A35" s="43" t="s">
        <v>92</v>
      </c>
      <c r="B35" s="44">
        <v>29</v>
      </c>
      <c r="C35" s="45" t="s">
        <v>141</v>
      </c>
    </row>
    <row r="36" spans="1:3">
      <c r="A36" s="43" t="s">
        <v>92</v>
      </c>
      <c r="B36" s="44">
        <v>32</v>
      </c>
      <c r="C36" s="45" t="s">
        <v>141</v>
      </c>
    </row>
    <row r="37" spans="1:3">
      <c r="A37" s="27" t="s">
        <v>119</v>
      </c>
      <c r="B37" s="44">
        <v>80</v>
      </c>
      <c r="C37" s="45" t="s">
        <v>142</v>
      </c>
    </row>
    <row r="38" spans="1:3">
      <c r="A38" s="27" t="s">
        <v>110</v>
      </c>
      <c r="B38" s="44">
        <v>70</v>
      </c>
      <c r="C38" s="45" t="s">
        <v>144</v>
      </c>
    </row>
    <row r="39" spans="1:3">
      <c r="A39" s="27" t="s">
        <v>108</v>
      </c>
      <c r="B39" s="44">
        <v>66</v>
      </c>
      <c r="C39" s="45" t="s">
        <v>143</v>
      </c>
    </row>
    <row r="40" spans="1:3">
      <c r="A40" s="27" t="s">
        <v>108</v>
      </c>
      <c r="B40" s="44">
        <v>68</v>
      </c>
      <c r="C40" s="45" t="s">
        <v>143</v>
      </c>
    </row>
    <row r="41" spans="1:3">
      <c r="A41" s="27" t="s">
        <v>112</v>
      </c>
      <c r="B41" s="44">
        <v>72</v>
      </c>
      <c r="C41" s="45" t="s">
        <v>145</v>
      </c>
    </row>
    <row r="42" spans="1:3">
      <c r="A42" s="27" t="s">
        <v>121</v>
      </c>
      <c r="B42" s="44">
        <v>82</v>
      </c>
      <c r="C42" s="45" t="s">
        <v>146</v>
      </c>
    </row>
    <row r="43" spans="1:3">
      <c r="A43" s="43" t="s">
        <v>121</v>
      </c>
      <c r="B43" s="44">
        <v>84</v>
      </c>
      <c r="C43" s="45" t="s">
        <v>146</v>
      </c>
    </row>
    <row r="44" spans="1:3">
      <c r="A44" s="27" t="s">
        <v>154</v>
      </c>
      <c r="B44" s="44">
        <v>30</v>
      </c>
      <c r="C44" s="45" t="s">
        <v>151</v>
      </c>
    </row>
    <row r="45" spans="1:3">
      <c r="A45" s="43" t="s">
        <v>102</v>
      </c>
      <c r="B45" s="44">
        <v>57</v>
      </c>
      <c r="C45" s="45" t="s">
        <v>152</v>
      </c>
    </row>
    <row r="46" spans="1:3">
      <c r="A46" s="43" t="s">
        <v>94</v>
      </c>
      <c r="B46" s="44">
        <v>33</v>
      </c>
      <c r="C46" s="45" t="s">
        <v>153</v>
      </c>
    </row>
    <row r="47" spans="1:3">
      <c r="A47" s="43" t="s">
        <v>99</v>
      </c>
      <c r="B47" s="44">
        <v>54</v>
      </c>
      <c r="C47" s="45" t="s">
        <v>151</v>
      </c>
    </row>
    <row r="48" spans="1:3">
      <c r="A48" s="27" t="s">
        <v>93</v>
      </c>
      <c r="B48" s="44">
        <v>31</v>
      </c>
      <c r="C48" s="45" t="s">
        <v>155</v>
      </c>
    </row>
    <row r="49" spans="1:3">
      <c r="A49" s="27" t="s">
        <v>98</v>
      </c>
      <c r="B49" s="44">
        <v>55</v>
      </c>
      <c r="C49" s="45" t="s">
        <v>156</v>
      </c>
    </row>
    <row r="50" spans="1:3">
      <c r="A50" s="27" t="s">
        <v>101</v>
      </c>
      <c r="B50" s="44">
        <v>58</v>
      </c>
      <c r="C50" s="45" t="s">
        <v>157</v>
      </c>
    </row>
    <row r="51" spans="1:3">
      <c r="A51" s="27" t="s">
        <v>95</v>
      </c>
      <c r="B51" s="44">
        <v>34</v>
      </c>
      <c r="C51" s="45" t="s">
        <v>158</v>
      </c>
    </row>
    <row r="52" spans="1:3">
      <c r="A52" s="27" t="s">
        <v>81</v>
      </c>
      <c r="B52" s="44">
        <v>16</v>
      </c>
      <c r="C52" s="45" t="s">
        <v>159</v>
      </c>
    </row>
    <row r="53" spans="1:3">
      <c r="A53" s="27" t="s">
        <v>83</v>
      </c>
      <c r="B53" s="44">
        <v>18</v>
      </c>
      <c r="C53" s="45" t="s">
        <v>160</v>
      </c>
    </row>
    <row r="54" spans="1:3">
      <c r="A54" s="27" t="s">
        <v>83</v>
      </c>
      <c r="B54" s="44">
        <v>18</v>
      </c>
      <c r="C54" s="45" t="s">
        <v>161</v>
      </c>
    </row>
    <row r="55" spans="1:3">
      <c r="A55" s="43" t="s">
        <v>80</v>
      </c>
      <c r="B55" s="44">
        <v>14</v>
      </c>
      <c r="C55" s="45" t="s">
        <v>162</v>
      </c>
    </row>
    <row r="56" spans="1:3">
      <c r="A56" s="27" t="s">
        <v>85</v>
      </c>
      <c r="B56" s="44">
        <v>20</v>
      </c>
      <c r="C56" s="45" t="s">
        <v>161</v>
      </c>
    </row>
    <row r="57" spans="1:3">
      <c r="A57" s="49" t="s">
        <v>167</v>
      </c>
      <c r="B57" s="44">
        <v>2</v>
      </c>
      <c r="C57" s="45" t="s">
        <v>168</v>
      </c>
    </row>
    <row r="58" spans="1:3">
      <c r="A58" s="27" t="s">
        <v>116</v>
      </c>
      <c r="B58" s="44">
        <v>76</v>
      </c>
      <c r="C58" s="45" t="s">
        <v>163</v>
      </c>
    </row>
    <row r="59" spans="1:3">
      <c r="A59" s="27" t="s">
        <v>114</v>
      </c>
      <c r="B59" s="44">
        <v>74</v>
      </c>
      <c r="C59" s="45" t="s">
        <v>163</v>
      </c>
    </row>
    <row r="60" spans="1:3">
      <c r="A60" s="27" t="s">
        <v>30</v>
      </c>
      <c r="B60" s="44">
        <v>1</v>
      </c>
      <c r="C60" s="45" t="s">
        <v>165</v>
      </c>
    </row>
    <row r="61" spans="1:3">
      <c r="A61" s="27" t="s">
        <v>117</v>
      </c>
      <c r="B61" s="44">
        <v>78</v>
      </c>
      <c r="C61" s="45" t="s">
        <v>165</v>
      </c>
    </row>
    <row r="62" spans="1:3">
      <c r="A62" s="27" t="s">
        <v>97</v>
      </c>
      <c r="B62" s="44">
        <v>36</v>
      </c>
      <c r="C62" s="45" t="s">
        <v>171</v>
      </c>
    </row>
    <row r="63" spans="1:3">
      <c r="A63" s="27" t="s">
        <v>55</v>
      </c>
      <c r="B63" s="44">
        <v>86</v>
      </c>
      <c r="C63" s="45" t="s">
        <v>172</v>
      </c>
    </row>
    <row r="64" spans="1:3">
      <c r="A64" s="27" t="s">
        <v>72</v>
      </c>
      <c r="B64" s="44">
        <v>6</v>
      </c>
      <c r="C64" s="45" t="s">
        <v>173</v>
      </c>
    </row>
    <row r="65" spans="1:3">
      <c r="A65" s="27" t="s">
        <v>96</v>
      </c>
      <c r="B65" s="44">
        <v>35</v>
      </c>
      <c r="C65" s="45" t="s">
        <v>186</v>
      </c>
    </row>
    <row r="66" spans="1:3">
      <c r="A66" s="27" t="s">
        <v>111</v>
      </c>
      <c r="B66" s="44">
        <v>71</v>
      </c>
      <c r="C66" s="45" t="s">
        <v>187</v>
      </c>
    </row>
    <row r="67" spans="1:3">
      <c r="A67" s="27" t="s">
        <v>109</v>
      </c>
      <c r="B67" s="44">
        <v>67</v>
      </c>
      <c r="C67" s="45" t="s">
        <v>187</v>
      </c>
    </row>
    <row r="68" spans="1:3">
      <c r="A68" s="27" t="s">
        <v>109</v>
      </c>
      <c r="B68" s="44">
        <v>69</v>
      </c>
      <c r="C68" s="45" t="s">
        <v>187</v>
      </c>
    </row>
    <row r="69" spans="1:3">
      <c r="A69" s="27" t="s">
        <v>113</v>
      </c>
      <c r="B69" s="44">
        <v>73</v>
      </c>
      <c r="C69" s="45" t="s">
        <v>188</v>
      </c>
    </row>
    <row r="70" spans="1:3">
      <c r="A70" s="27" t="s">
        <v>107</v>
      </c>
      <c r="B70" s="44">
        <v>63</v>
      </c>
      <c r="C70" s="45" t="s">
        <v>189</v>
      </c>
    </row>
    <row r="71" spans="1:3">
      <c r="A71" s="27" t="s">
        <v>107</v>
      </c>
      <c r="B71" s="44">
        <v>65</v>
      </c>
      <c r="C71" s="45" t="s">
        <v>189</v>
      </c>
    </row>
    <row r="72" spans="1:3">
      <c r="A72" s="27" t="s">
        <v>122</v>
      </c>
      <c r="B72" s="44">
        <v>83</v>
      </c>
      <c r="C72" s="45" t="s">
        <v>190</v>
      </c>
    </row>
    <row r="73" spans="1:3">
      <c r="A73" s="27" t="s">
        <v>122</v>
      </c>
      <c r="B73" s="44">
        <v>85</v>
      </c>
      <c r="C73" s="45" t="s">
        <v>190</v>
      </c>
    </row>
    <row r="74" spans="1:3">
      <c r="A74" s="27" t="s">
        <v>100</v>
      </c>
      <c r="B74" s="44">
        <v>56</v>
      </c>
      <c r="C74" s="45" t="s">
        <v>199</v>
      </c>
    </row>
    <row r="75" spans="1:3">
      <c r="A75" s="27" t="s">
        <v>103</v>
      </c>
      <c r="B75" s="44">
        <v>59</v>
      </c>
      <c r="C75" s="45" t="s">
        <v>200</v>
      </c>
    </row>
    <row r="76" spans="1:3">
      <c r="A76" s="43" t="s">
        <v>79</v>
      </c>
      <c r="B76" s="44">
        <v>15</v>
      </c>
      <c r="C76" s="45" t="s">
        <v>201</v>
      </c>
    </row>
    <row r="77" spans="1:3">
      <c r="A77" s="27" t="s">
        <v>86</v>
      </c>
      <c r="B77" s="44">
        <v>21</v>
      </c>
      <c r="C77" s="55" t="s">
        <v>202</v>
      </c>
    </row>
    <row r="78" spans="1:3">
      <c r="A78" s="27" t="s">
        <v>84</v>
      </c>
      <c r="B78" s="44">
        <v>19</v>
      </c>
      <c r="C78" s="45" t="s">
        <v>203</v>
      </c>
    </row>
    <row r="79" spans="1:3">
      <c r="A79" s="27" t="s">
        <v>82</v>
      </c>
      <c r="B79" s="44">
        <v>17</v>
      </c>
      <c r="C79" s="45" t="s">
        <v>204</v>
      </c>
    </row>
    <row r="80" spans="1:3">
      <c r="A80" s="27" t="s">
        <v>118</v>
      </c>
      <c r="B80" s="44">
        <v>79</v>
      </c>
      <c r="C80" s="45" t="s">
        <v>205</v>
      </c>
    </row>
    <row r="81" spans="1:16">
      <c r="A81" s="27" t="s">
        <v>115</v>
      </c>
      <c r="B81" s="44">
        <v>75</v>
      </c>
      <c r="C81" s="45" t="s">
        <v>206</v>
      </c>
    </row>
    <row r="82" spans="1:16">
      <c r="A82" s="27" t="s">
        <v>115</v>
      </c>
      <c r="B82" s="44">
        <v>77</v>
      </c>
      <c r="C82" s="45" t="s">
        <v>206</v>
      </c>
    </row>
    <row r="83" spans="1:16">
      <c r="A83" s="27" t="s">
        <v>120</v>
      </c>
      <c r="B83" s="44">
        <v>81</v>
      </c>
      <c r="C83" s="45" t="s">
        <v>236</v>
      </c>
    </row>
    <row r="84" spans="1:16">
      <c r="A84" s="50" t="s">
        <v>89</v>
      </c>
      <c r="B84" s="51">
        <v>26</v>
      </c>
      <c r="C84" s="45" t="s">
        <v>174</v>
      </c>
    </row>
    <row r="85" spans="1:16">
      <c r="A85" s="50" t="s">
        <v>89</v>
      </c>
      <c r="B85" s="51">
        <v>37</v>
      </c>
      <c r="C85" s="45" t="s">
        <v>174</v>
      </c>
    </row>
    <row r="86" spans="1:16">
      <c r="A86" s="50" t="s">
        <v>56</v>
      </c>
      <c r="B86" s="51">
        <v>38</v>
      </c>
      <c r="C86" s="45" t="s">
        <v>174</v>
      </c>
    </row>
    <row r="87" spans="1:16">
      <c r="A87" s="27" t="s">
        <v>88</v>
      </c>
      <c r="B87" s="44">
        <v>23</v>
      </c>
      <c r="C87" s="45" t="s">
        <v>175</v>
      </c>
    </row>
    <row r="88" spans="1:16">
      <c r="A88" s="27" t="s">
        <v>91</v>
      </c>
      <c r="B88" s="44">
        <v>28</v>
      </c>
      <c r="C88" s="45" t="s">
        <v>176</v>
      </c>
    </row>
    <row r="89" spans="1:16">
      <c r="A89" s="27" t="s">
        <v>105</v>
      </c>
      <c r="B89" s="44">
        <v>61</v>
      </c>
      <c r="C89" s="45" t="s">
        <v>177</v>
      </c>
    </row>
    <row r="90" spans="1:16">
      <c r="A90" s="27" t="s">
        <v>74</v>
      </c>
      <c r="B90" s="44">
        <v>8</v>
      </c>
      <c r="C90" s="45" t="s">
        <v>139</v>
      </c>
    </row>
    <row r="91" spans="1:16">
      <c r="A91" s="27" t="s">
        <v>74</v>
      </c>
      <c r="B91" s="44">
        <v>10</v>
      </c>
      <c r="C91" s="45" t="s">
        <v>139</v>
      </c>
    </row>
    <row r="92" spans="1:16">
      <c r="A92" s="27" t="s">
        <v>77</v>
      </c>
      <c r="B92" s="44">
        <v>12</v>
      </c>
      <c r="C92" s="45" t="s">
        <v>140</v>
      </c>
    </row>
    <row r="93" spans="1:16">
      <c r="A93" s="44" t="s">
        <v>123</v>
      </c>
      <c r="B93" s="44">
        <v>86</v>
      </c>
      <c r="C93" s="45" t="s">
        <v>254</v>
      </c>
    </row>
    <row r="94" spans="1:16">
      <c r="A94" s="73" t="s">
        <v>178</v>
      </c>
      <c r="B94" s="56"/>
      <c r="C94" s="57" t="s">
        <v>136</v>
      </c>
      <c r="D94" s="56"/>
      <c r="E94" s="56"/>
      <c r="F94" s="56"/>
      <c r="G94" s="56"/>
      <c r="H94" s="56"/>
      <c r="I94" s="56"/>
      <c r="J94" s="56"/>
      <c r="K94" s="56"/>
      <c r="L94" s="56"/>
      <c r="M94" s="56"/>
      <c r="N94" s="56"/>
      <c r="O94" s="56"/>
      <c r="P94" s="56"/>
    </row>
    <row r="95" spans="1:16">
      <c r="A95" s="73" t="s">
        <v>179</v>
      </c>
      <c r="B95" s="56"/>
      <c r="C95" s="57" t="s">
        <v>137</v>
      </c>
      <c r="D95" s="56"/>
      <c r="E95" s="56"/>
      <c r="F95" s="56"/>
      <c r="G95" s="56"/>
      <c r="H95" s="56"/>
      <c r="I95" s="56"/>
      <c r="J95" s="56"/>
      <c r="K95" s="56"/>
      <c r="L95" s="56"/>
      <c r="M95" s="56"/>
      <c r="N95" s="56"/>
      <c r="O95" s="56"/>
      <c r="P95" s="56"/>
    </row>
    <row r="96" spans="1:16">
      <c r="A96" s="73" t="s">
        <v>180</v>
      </c>
      <c r="B96" s="56"/>
      <c r="C96" s="57" t="s">
        <v>138</v>
      </c>
      <c r="D96" s="56"/>
      <c r="E96" s="56"/>
      <c r="F96" s="56"/>
      <c r="G96" s="56"/>
      <c r="H96" s="56"/>
      <c r="I96" s="56"/>
      <c r="J96" s="56"/>
      <c r="K96" s="56"/>
      <c r="L96" s="56"/>
      <c r="M96" s="56"/>
      <c r="N96" s="56"/>
      <c r="O96" s="56"/>
      <c r="P96" s="56"/>
    </row>
    <row r="97" spans="1:21">
      <c r="A97" s="48" t="s">
        <v>194</v>
      </c>
      <c r="C97" s="58" t="s">
        <v>147</v>
      </c>
      <c r="D97" s="59"/>
      <c r="E97" s="59"/>
      <c r="F97" s="59"/>
      <c r="G97" s="59"/>
      <c r="H97" s="59"/>
      <c r="I97" s="59"/>
      <c r="J97" s="59"/>
      <c r="K97" s="59"/>
      <c r="L97" s="59"/>
      <c r="M97" s="59"/>
      <c r="N97" s="59"/>
      <c r="O97" s="59"/>
    </row>
    <row r="98" spans="1:21">
      <c r="A98" s="48" t="s">
        <v>191</v>
      </c>
      <c r="C98" s="58" t="s">
        <v>148</v>
      </c>
      <c r="D98" s="59"/>
      <c r="E98" s="59"/>
      <c r="F98" s="59"/>
      <c r="G98" s="59"/>
      <c r="H98" s="59"/>
      <c r="I98" s="59"/>
      <c r="J98" s="59"/>
      <c r="K98" s="59"/>
      <c r="L98" s="59"/>
      <c r="M98" s="59"/>
      <c r="N98" s="59"/>
      <c r="O98" s="59"/>
    </row>
    <row r="99" spans="1:21">
      <c r="A99" s="48" t="s">
        <v>193</v>
      </c>
      <c r="C99" s="58" t="s">
        <v>149</v>
      </c>
      <c r="D99" s="59"/>
      <c r="E99" s="59"/>
      <c r="F99" s="59"/>
      <c r="G99" s="59"/>
      <c r="H99" s="59"/>
      <c r="I99" s="59"/>
      <c r="J99" s="59"/>
      <c r="K99" s="59"/>
      <c r="L99" s="59"/>
      <c r="M99" s="59"/>
      <c r="N99" s="59"/>
      <c r="O99" s="59"/>
    </row>
    <row r="100" spans="1:21">
      <c r="A100" s="48" t="s">
        <v>192</v>
      </c>
      <c r="C100" s="58" t="s">
        <v>150</v>
      </c>
      <c r="D100" s="59"/>
      <c r="E100" s="59"/>
      <c r="F100" s="59"/>
      <c r="G100" s="59"/>
      <c r="H100" s="59"/>
      <c r="I100" s="59"/>
      <c r="J100" s="59"/>
      <c r="K100" s="59"/>
      <c r="L100" s="59"/>
      <c r="M100" s="59"/>
      <c r="N100" s="59"/>
      <c r="O100" s="59"/>
    </row>
    <row r="101" spans="1:21">
      <c r="A101" s="48" t="s">
        <v>209</v>
      </c>
      <c r="C101" s="60" t="s">
        <v>164</v>
      </c>
      <c r="D101" s="61"/>
      <c r="E101" s="61"/>
      <c r="F101" s="61"/>
      <c r="G101" s="61"/>
      <c r="H101" s="61"/>
      <c r="I101" s="61"/>
      <c r="J101" s="61"/>
      <c r="K101" s="61"/>
      <c r="L101" s="61"/>
      <c r="M101" s="61"/>
      <c r="N101" s="61"/>
      <c r="O101" s="61"/>
      <c r="P101" s="61"/>
      <c r="Q101" s="61"/>
      <c r="R101" s="61"/>
      <c r="S101" s="61"/>
    </row>
    <row r="102" spans="1:21">
      <c r="A102" s="48" t="s">
        <v>181</v>
      </c>
      <c r="C102" s="60" t="s">
        <v>182</v>
      </c>
      <c r="D102" s="61"/>
      <c r="E102" s="61"/>
      <c r="F102" s="61"/>
      <c r="G102" s="61"/>
      <c r="H102" s="61"/>
      <c r="I102" s="61"/>
      <c r="J102" s="61"/>
      <c r="K102" s="61"/>
      <c r="L102" s="61"/>
      <c r="M102" s="61"/>
      <c r="N102" s="61"/>
      <c r="O102" s="61"/>
      <c r="P102" s="61" t="s">
        <v>264</v>
      </c>
    </row>
    <row r="103" spans="1:21">
      <c r="A103" s="48" t="s">
        <v>228</v>
      </c>
      <c r="C103" s="64" t="s">
        <v>169</v>
      </c>
      <c r="D103" s="65"/>
      <c r="E103" s="65"/>
      <c r="F103" s="65"/>
      <c r="G103" s="65"/>
      <c r="H103" s="65"/>
      <c r="I103" s="65"/>
      <c r="J103" s="65"/>
      <c r="K103" s="65"/>
      <c r="L103" s="65"/>
      <c r="M103" s="65"/>
      <c r="N103" s="65"/>
      <c r="O103" s="65"/>
    </row>
    <row r="104" spans="1:21">
      <c r="A104" s="48" t="s">
        <v>229</v>
      </c>
      <c r="C104" s="64" t="s">
        <v>170</v>
      </c>
      <c r="D104" s="65"/>
      <c r="E104" s="65"/>
      <c r="F104" s="65"/>
      <c r="G104" s="65"/>
      <c r="H104" s="65"/>
      <c r="I104" s="65"/>
      <c r="J104" s="65"/>
      <c r="K104" s="65"/>
      <c r="L104" s="65"/>
      <c r="M104" s="65"/>
      <c r="N104" s="65"/>
      <c r="O104" s="65"/>
    </row>
    <row r="105" spans="1:21">
      <c r="A105" s="48" t="s">
        <v>230</v>
      </c>
      <c r="C105" s="64" t="s">
        <v>231</v>
      </c>
      <c r="D105" s="65"/>
      <c r="E105" s="65"/>
      <c r="F105" s="65"/>
      <c r="G105" s="65"/>
      <c r="H105" s="65"/>
      <c r="I105" s="65"/>
      <c r="J105" s="65"/>
      <c r="K105" s="65"/>
      <c r="L105" s="65"/>
      <c r="M105" s="65"/>
      <c r="N105" s="65"/>
      <c r="O105" s="65"/>
    </row>
    <row r="106" spans="1:21">
      <c r="A106" s="48" t="s">
        <v>183</v>
      </c>
      <c r="C106" s="64" t="s">
        <v>184</v>
      </c>
      <c r="D106" s="65"/>
      <c r="E106" s="65"/>
      <c r="F106" s="65"/>
      <c r="G106" s="65"/>
      <c r="H106" s="65"/>
      <c r="I106" s="65"/>
      <c r="J106" s="65"/>
      <c r="K106" s="65"/>
      <c r="L106" s="65"/>
      <c r="M106" s="65"/>
    </row>
    <row r="107" spans="1:21">
      <c r="A107" s="48" t="s">
        <v>183</v>
      </c>
      <c r="C107" s="64" t="s">
        <v>185</v>
      </c>
      <c r="D107" s="65"/>
      <c r="E107" s="65"/>
      <c r="F107" s="65"/>
      <c r="G107" s="65"/>
      <c r="H107" s="65"/>
      <c r="I107" s="65"/>
      <c r="J107" s="65"/>
      <c r="K107" s="65"/>
      <c r="L107" s="65"/>
      <c r="M107" s="65"/>
    </row>
    <row r="108" spans="1:21">
      <c r="A108" s="48" t="s">
        <v>196</v>
      </c>
      <c r="C108" s="66" t="s">
        <v>195</v>
      </c>
      <c r="D108" s="67"/>
      <c r="E108" s="67"/>
      <c r="F108" s="67"/>
      <c r="G108" s="67"/>
      <c r="H108" s="67"/>
      <c r="I108" s="67"/>
      <c r="J108" s="67"/>
      <c r="K108" s="67"/>
      <c r="L108" s="67"/>
      <c r="M108" s="67"/>
      <c r="N108" s="67"/>
      <c r="O108" s="67"/>
      <c r="P108" s="67"/>
      <c r="Q108" s="67" t="s">
        <v>265</v>
      </c>
    </row>
    <row r="109" spans="1:21">
      <c r="A109" s="48" t="s">
        <v>197</v>
      </c>
      <c r="C109" s="64" t="s">
        <v>198</v>
      </c>
      <c r="D109" s="65"/>
      <c r="E109" s="65"/>
      <c r="F109" s="65"/>
      <c r="G109" s="65"/>
      <c r="H109" s="65"/>
      <c r="I109" s="65"/>
      <c r="J109" s="65"/>
      <c r="K109" s="65"/>
      <c r="L109" s="65"/>
      <c r="M109" s="65"/>
      <c r="N109" s="65"/>
      <c r="O109" s="65"/>
      <c r="P109" s="65"/>
      <c r="Q109" s="65"/>
      <c r="R109" s="65"/>
      <c r="S109" s="65"/>
      <c r="T109" s="65"/>
      <c r="U109" s="65"/>
    </row>
    <row r="110" spans="1:21">
      <c r="A110" s="48" t="s">
        <v>213</v>
      </c>
      <c r="C110" s="68" t="s">
        <v>207</v>
      </c>
      <c r="D110" s="69"/>
      <c r="E110" s="69"/>
      <c r="F110" s="69"/>
      <c r="G110" s="69"/>
      <c r="H110" s="69"/>
      <c r="I110" s="69"/>
      <c r="J110" s="69"/>
      <c r="K110" s="69"/>
      <c r="L110" s="69"/>
    </row>
    <row r="111" spans="1:21">
      <c r="A111" s="48" t="s">
        <v>214</v>
      </c>
      <c r="C111" s="68" t="s">
        <v>208</v>
      </c>
      <c r="D111" s="69"/>
      <c r="E111" s="69"/>
      <c r="F111" s="69"/>
      <c r="G111" s="69"/>
      <c r="H111" s="69"/>
      <c r="I111" s="69"/>
      <c r="J111" s="69"/>
      <c r="K111" s="69"/>
      <c r="L111" s="69"/>
    </row>
    <row r="112" spans="1:21">
      <c r="A112" s="48" t="s">
        <v>215</v>
      </c>
      <c r="C112" s="68" t="s">
        <v>210</v>
      </c>
      <c r="D112" s="69"/>
      <c r="E112" s="69"/>
      <c r="F112" s="69"/>
      <c r="G112" s="69"/>
      <c r="H112" s="69"/>
      <c r="I112" s="69"/>
      <c r="J112" s="69"/>
      <c r="K112" s="69"/>
    </row>
    <row r="113" spans="1:17">
      <c r="A113" s="48" t="s">
        <v>216</v>
      </c>
      <c r="C113" s="68" t="s">
        <v>211</v>
      </c>
      <c r="D113" s="69"/>
      <c r="E113" s="69"/>
      <c r="F113" s="69"/>
      <c r="G113" s="69"/>
      <c r="H113" s="69"/>
      <c r="I113" s="69"/>
      <c r="J113" s="69"/>
      <c r="K113" s="69"/>
    </row>
    <row r="114" spans="1:17">
      <c r="A114" s="48" t="s">
        <v>217</v>
      </c>
      <c r="C114" s="68" t="s">
        <v>212</v>
      </c>
      <c r="D114" s="69"/>
      <c r="E114" s="69"/>
      <c r="F114" s="69"/>
      <c r="G114" s="69"/>
      <c r="H114" s="69"/>
      <c r="I114" s="69"/>
      <c r="J114" s="69"/>
      <c r="K114" s="69"/>
    </row>
    <row r="115" spans="1:17">
      <c r="A115" s="48" t="s">
        <v>218</v>
      </c>
      <c r="C115" s="68" t="s">
        <v>219</v>
      </c>
      <c r="D115" s="69"/>
      <c r="E115" s="69"/>
      <c r="F115" s="69"/>
      <c r="G115" s="69"/>
      <c r="H115" s="69"/>
      <c r="I115" s="69"/>
      <c r="J115" s="69"/>
      <c r="K115" s="69"/>
    </row>
    <row r="116" spans="1:17">
      <c r="A116" s="48" t="s">
        <v>220</v>
      </c>
      <c r="C116" s="68" t="s">
        <v>221</v>
      </c>
      <c r="D116" s="69"/>
      <c r="E116" s="69"/>
      <c r="F116" s="69"/>
      <c r="G116" s="69"/>
      <c r="H116" s="69"/>
      <c r="I116" s="69"/>
      <c r="J116" s="69"/>
      <c r="K116" s="69"/>
    </row>
    <row r="117" spans="1:17">
      <c r="A117" s="48" t="s">
        <v>222</v>
      </c>
      <c r="C117" s="70" t="s">
        <v>223</v>
      </c>
      <c r="D117" s="56"/>
      <c r="E117" s="56"/>
      <c r="F117" s="56"/>
      <c r="G117" s="56"/>
      <c r="H117" s="56"/>
      <c r="I117" s="56"/>
      <c r="J117" s="56"/>
      <c r="K117" s="56"/>
      <c r="L117" s="56"/>
      <c r="M117" s="56"/>
      <c r="N117" s="56"/>
      <c r="O117" s="56"/>
    </row>
    <row r="118" spans="1:17">
      <c r="A118" s="48" t="s">
        <v>224</v>
      </c>
      <c r="C118" s="70" t="s">
        <v>225</v>
      </c>
      <c r="D118" s="56"/>
      <c r="E118" s="56"/>
      <c r="F118" s="56"/>
      <c r="G118" s="56"/>
      <c r="H118" s="56"/>
      <c r="I118" s="56"/>
      <c r="J118" s="56"/>
      <c r="K118" s="56"/>
      <c r="L118" s="56"/>
      <c r="M118" s="56"/>
      <c r="N118" s="56"/>
      <c r="O118" s="56"/>
    </row>
    <row r="119" spans="1:17">
      <c r="A119" s="48" t="s">
        <v>226</v>
      </c>
      <c r="C119" s="71" t="s">
        <v>227</v>
      </c>
      <c r="D119" s="72"/>
      <c r="E119" s="72"/>
      <c r="F119" s="72"/>
      <c r="G119" s="72"/>
      <c r="H119" s="72"/>
      <c r="I119" s="72"/>
      <c r="J119" s="72"/>
      <c r="K119" s="72"/>
      <c r="L119" s="72"/>
      <c r="M119" s="72"/>
    </row>
    <row r="120" spans="1:17">
      <c r="A120" s="48" t="s">
        <v>233</v>
      </c>
      <c r="C120" s="71" t="s">
        <v>232</v>
      </c>
      <c r="D120" s="72"/>
      <c r="E120" s="72"/>
      <c r="F120" s="72"/>
      <c r="G120" s="72"/>
      <c r="H120" s="72"/>
      <c r="I120" s="72"/>
      <c r="J120" s="72"/>
      <c r="K120" s="72"/>
      <c r="L120" s="72"/>
    </row>
    <row r="121" spans="1:17">
      <c r="A121" s="73" t="s">
        <v>234</v>
      </c>
      <c r="C121" s="60" t="s">
        <v>235</v>
      </c>
      <c r="D121" s="61"/>
      <c r="E121" s="61"/>
      <c r="F121" s="61"/>
      <c r="G121" s="61"/>
      <c r="H121" s="61"/>
      <c r="I121" s="61"/>
      <c r="J121" s="61"/>
      <c r="K121" s="61"/>
      <c r="L121" s="61"/>
      <c r="M121" s="61"/>
      <c r="N121" s="61"/>
      <c r="O121" s="61"/>
      <c r="P121" s="61" t="s">
        <v>266</v>
      </c>
    </row>
    <row r="122" spans="1:17">
      <c r="A122" s="48" t="s">
        <v>237</v>
      </c>
      <c r="C122" s="62" t="s">
        <v>238</v>
      </c>
      <c r="D122" s="63"/>
      <c r="E122" s="63"/>
      <c r="F122" s="63"/>
      <c r="G122" s="63"/>
      <c r="H122" s="63"/>
      <c r="I122" s="63"/>
      <c r="J122" s="63"/>
      <c r="K122" s="63"/>
      <c r="L122" s="63"/>
      <c r="M122" s="63"/>
      <c r="N122" s="63"/>
      <c r="O122" s="63"/>
      <c r="P122" s="63"/>
      <c r="Q122" s="63"/>
    </row>
    <row r="123" spans="1:17">
      <c r="A123" s="48" t="s">
        <v>240</v>
      </c>
      <c r="C123" s="62" t="s">
        <v>239</v>
      </c>
      <c r="D123" s="63"/>
      <c r="E123" s="63"/>
      <c r="F123" s="63"/>
      <c r="G123" s="63"/>
      <c r="H123" s="63"/>
      <c r="I123" s="63"/>
      <c r="J123" s="63"/>
      <c r="K123" s="63"/>
      <c r="L123" s="63"/>
      <c r="M123" s="63"/>
      <c r="N123" s="63"/>
      <c r="O123" s="63"/>
      <c r="P123" s="63"/>
      <c r="Q123" s="63"/>
    </row>
    <row r="124" spans="1:17">
      <c r="A124" s="48" t="s">
        <v>241</v>
      </c>
      <c r="C124" s="62" t="s">
        <v>242</v>
      </c>
      <c r="D124" s="63"/>
      <c r="E124" s="63"/>
      <c r="F124" s="63"/>
      <c r="G124" s="63"/>
      <c r="H124" s="63"/>
      <c r="I124" s="63"/>
      <c r="J124" s="63"/>
      <c r="K124" s="63"/>
      <c r="L124" s="63"/>
      <c r="M124" s="63"/>
      <c r="N124" s="63" t="s">
        <v>267</v>
      </c>
      <c r="O124" s="63"/>
      <c r="P124" s="63"/>
      <c r="Q124" s="63"/>
    </row>
    <row r="125" spans="1:17">
      <c r="A125" s="48" t="s">
        <v>241</v>
      </c>
      <c r="C125" s="62" t="s">
        <v>243</v>
      </c>
      <c r="D125" s="63"/>
      <c r="E125" s="63"/>
      <c r="F125" s="63"/>
      <c r="G125" s="63"/>
      <c r="H125" s="63"/>
      <c r="I125" s="63"/>
      <c r="J125" s="63"/>
      <c r="K125" s="63"/>
      <c r="L125" s="63"/>
      <c r="M125" s="63"/>
      <c r="N125" s="63"/>
      <c r="O125" s="63" t="s">
        <v>268</v>
      </c>
      <c r="P125" s="63"/>
      <c r="Q125" s="63"/>
    </row>
    <row r="126" spans="1:17">
      <c r="A126" s="48" t="s">
        <v>244</v>
      </c>
      <c r="C126" s="62" t="s">
        <v>245</v>
      </c>
      <c r="D126" s="63"/>
      <c r="E126" s="63"/>
      <c r="F126" s="63"/>
      <c r="G126" s="63"/>
      <c r="H126" s="63"/>
      <c r="I126" s="63"/>
      <c r="J126" s="63"/>
      <c r="K126" s="63"/>
      <c r="L126" s="63"/>
      <c r="M126" s="63"/>
      <c r="N126" s="63"/>
      <c r="O126" s="63"/>
      <c r="P126" s="63"/>
      <c r="Q126" s="63"/>
    </row>
    <row r="127" spans="1:17">
      <c r="A127" s="48" t="s">
        <v>246</v>
      </c>
      <c r="C127" s="62" t="s">
        <v>247</v>
      </c>
      <c r="D127" s="63"/>
      <c r="E127" s="63"/>
      <c r="F127" s="63"/>
      <c r="G127" s="63"/>
      <c r="H127" s="63"/>
      <c r="I127" s="63"/>
      <c r="J127" s="63"/>
      <c r="K127" s="63"/>
      <c r="L127" s="63"/>
      <c r="M127" s="63"/>
      <c r="N127" s="63"/>
      <c r="O127" s="63"/>
      <c r="P127" s="63"/>
      <c r="Q127" s="63"/>
    </row>
    <row r="128" spans="1:17">
      <c r="A128" s="48" t="s">
        <v>248</v>
      </c>
      <c r="C128" s="62" t="s">
        <v>250</v>
      </c>
      <c r="D128" s="63"/>
      <c r="E128" s="63"/>
      <c r="F128" s="63"/>
      <c r="G128" s="63"/>
      <c r="H128" s="63"/>
      <c r="I128" s="63"/>
      <c r="J128" s="63"/>
      <c r="K128" s="63"/>
      <c r="L128" s="63"/>
      <c r="M128" s="63"/>
      <c r="N128" s="63"/>
      <c r="O128" s="63"/>
      <c r="P128" s="63"/>
      <c r="Q128" s="63"/>
    </row>
    <row r="129" spans="1:20">
      <c r="A129" s="48" t="s">
        <v>249</v>
      </c>
      <c r="C129" s="62" t="s">
        <v>251</v>
      </c>
      <c r="D129" s="63"/>
      <c r="E129" s="63"/>
      <c r="F129" s="63"/>
      <c r="G129" s="63"/>
      <c r="H129" s="63"/>
      <c r="I129" s="63"/>
      <c r="J129" s="63"/>
      <c r="K129" s="63"/>
      <c r="L129" s="63"/>
      <c r="M129" s="63"/>
      <c r="N129" s="63"/>
      <c r="O129" s="63"/>
      <c r="P129" s="63"/>
      <c r="Q129" s="63"/>
    </row>
    <row r="130" spans="1:20">
      <c r="A130" s="48" t="s">
        <v>252</v>
      </c>
      <c r="C130" s="62" t="s">
        <v>253</v>
      </c>
      <c r="D130" s="63"/>
      <c r="E130" s="63"/>
      <c r="F130" s="63"/>
      <c r="G130" s="63"/>
      <c r="H130" s="63"/>
      <c r="I130" s="63"/>
      <c r="J130" s="63"/>
      <c r="K130" s="63"/>
      <c r="L130" s="63"/>
      <c r="M130" s="63"/>
      <c r="N130" s="63"/>
      <c r="O130" s="63"/>
      <c r="P130" s="63"/>
      <c r="Q130" s="63"/>
    </row>
    <row r="131" spans="1:20">
      <c r="A131" s="48" t="s">
        <v>257</v>
      </c>
      <c r="C131" s="64" t="s">
        <v>256</v>
      </c>
      <c r="D131" s="65"/>
      <c r="E131" s="65"/>
      <c r="F131" s="65"/>
      <c r="G131" s="65"/>
      <c r="H131" s="65"/>
      <c r="I131" s="65"/>
      <c r="J131" s="65"/>
      <c r="K131" s="65"/>
      <c r="L131" s="65"/>
      <c r="M131" s="65"/>
      <c r="N131" s="65"/>
      <c r="O131" s="65"/>
      <c r="P131" s="65"/>
      <c r="Q131" s="65"/>
      <c r="R131" s="65"/>
      <c r="S131" s="65"/>
      <c r="T131" s="65"/>
    </row>
    <row r="132" spans="1:20">
      <c r="A132" s="48" t="s">
        <v>255</v>
      </c>
      <c r="C132" s="64" t="s">
        <v>258</v>
      </c>
      <c r="D132" s="65"/>
      <c r="E132" s="65"/>
      <c r="F132" s="65"/>
      <c r="G132" s="65"/>
      <c r="H132" s="65"/>
      <c r="I132" s="65"/>
      <c r="J132" s="65"/>
      <c r="K132" s="65"/>
      <c r="L132" s="65"/>
      <c r="M132" s="65"/>
      <c r="N132" s="65"/>
      <c r="O132" s="65"/>
      <c r="P132" s="65"/>
      <c r="Q132" s="65"/>
      <c r="R132" s="65"/>
      <c r="S132" s="65"/>
      <c r="T132" s="65"/>
    </row>
    <row r="133" spans="1:20">
      <c r="A133" s="48" t="s">
        <v>259</v>
      </c>
      <c r="C133" s="64" t="s">
        <v>260</v>
      </c>
      <c r="D133" s="65"/>
      <c r="E133" s="65"/>
      <c r="F133" s="65"/>
      <c r="G133" s="65"/>
      <c r="H133" s="65"/>
      <c r="I133" s="65"/>
      <c r="J133" s="65"/>
      <c r="K133" s="65"/>
      <c r="L133" s="65"/>
      <c r="M133" s="65"/>
      <c r="N133" s="65"/>
      <c r="O133" s="65"/>
      <c r="P133" s="65"/>
      <c r="Q133" s="65"/>
      <c r="R133" s="65"/>
      <c r="S133" s="65"/>
      <c r="T133" s="65"/>
    </row>
    <row r="134" spans="1:20">
      <c r="A134" s="48" t="s">
        <v>261</v>
      </c>
      <c r="C134" s="64" t="s">
        <v>262</v>
      </c>
      <c r="D134" s="65"/>
      <c r="E134" s="65"/>
      <c r="F134" s="65"/>
      <c r="G134" s="65"/>
      <c r="H134" s="65"/>
      <c r="I134" s="65"/>
      <c r="J134" s="65"/>
      <c r="K134" s="65"/>
      <c r="L134" s="65"/>
      <c r="M134" s="65"/>
      <c r="N134" s="65"/>
      <c r="O134" s="65"/>
      <c r="P134" s="65"/>
      <c r="Q134" s="65"/>
      <c r="R134" s="65"/>
      <c r="S134" s="65"/>
      <c r="T134" s="65"/>
    </row>
    <row r="135" spans="1:20">
      <c r="C135" s="65"/>
      <c r="D135" s="65"/>
      <c r="E135" s="65"/>
      <c r="F135" s="65"/>
      <c r="G135" s="65"/>
      <c r="H135" s="65"/>
      <c r="I135" s="65"/>
      <c r="J135" s="65"/>
      <c r="K135" s="65"/>
      <c r="L135" s="65"/>
      <c r="M135" s="65"/>
      <c r="N135" s="65"/>
      <c r="O135" s="65"/>
      <c r="P135" s="65"/>
      <c r="Q135" s="65"/>
      <c r="R135" s="65"/>
      <c r="S135" s="65"/>
      <c r="T135" s="65"/>
    </row>
  </sheetData>
  <sortState ref="A1:B87">
    <sortCondition ref="A1"/>
  </sortState>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I44"/>
  <sheetViews>
    <sheetView workbookViewId="0">
      <selection activeCell="A20" sqref="A20"/>
    </sheetView>
  </sheetViews>
  <sheetFormatPr defaultColWidth="9.109375" defaultRowHeight="13.2"/>
  <cols>
    <col min="1" max="1" width="36.6640625" style="77" customWidth="1"/>
    <col min="2" max="3" width="14" style="77" customWidth="1"/>
    <col min="4" max="4" width="9.109375" style="77"/>
    <col min="5" max="5" width="6.88671875" style="77" customWidth="1"/>
    <col min="6" max="16384" width="9.109375" style="77"/>
  </cols>
  <sheetData>
    <row r="1" spans="1:9" ht="17.399999999999999">
      <c r="A1" s="76" t="s">
        <v>375</v>
      </c>
      <c r="F1" s="80" t="s">
        <v>310</v>
      </c>
      <c r="G1" s="81"/>
      <c r="H1" s="81"/>
      <c r="I1" s="82"/>
    </row>
    <row r="2" spans="1:9" ht="17.399999999999999">
      <c r="A2" s="76"/>
      <c r="F2" s="83" t="s">
        <v>311</v>
      </c>
      <c r="G2" s="84"/>
      <c r="H2" s="84"/>
      <c r="I2" s="85"/>
    </row>
    <row r="3" spans="1:9" ht="17.399999999999999">
      <c r="A3" s="76" t="s">
        <v>376</v>
      </c>
    </row>
    <row r="4" spans="1:9">
      <c r="A4" s="78" t="s">
        <v>309</v>
      </c>
      <c r="B4" s="86">
        <v>41656</v>
      </c>
    </row>
    <row r="5" spans="1:9">
      <c r="A5" s="178" t="s">
        <v>372</v>
      </c>
      <c r="B5" s="179">
        <f>IF(B4&lt;&gt;"",DATE(YEAR(B4),MONTH(B4),DAY(B4)+30),"")</f>
        <v>41686</v>
      </c>
    </row>
    <row r="6" spans="1:9" ht="26.4">
      <c r="A6" s="184" t="s">
        <v>404</v>
      </c>
      <c r="B6" s="185">
        <v>25</v>
      </c>
      <c r="C6" s="179">
        <f>IF(B4&lt;&gt;"",DATE(YEAR(B4),MONTH(B4),DAY(B4)+B6),"")</f>
        <v>41681</v>
      </c>
      <c r="D6" s="183" t="str">
        <f>CONCATENATE(" is the date ",B6," calendar days after... ")</f>
        <v xml:space="preserve"> is the date 25 calendar days after... </v>
      </c>
      <c r="H6" s="186">
        <f>B4</f>
        <v>41656</v>
      </c>
    </row>
    <row r="8" spans="1:9" ht="17.399999999999999">
      <c r="A8" s="76" t="s">
        <v>388</v>
      </c>
    </row>
    <row r="9" spans="1:9">
      <c r="A9" s="78" t="s">
        <v>309</v>
      </c>
      <c r="B9" s="86">
        <v>41656</v>
      </c>
      <c r="D9" s="187" t="s">
        <v>391</v>
      </c>
    </row>
    <row r="10" spans="1:9">
      <c r="A10" s="178" t="s">
        <v>389</v>
      </c>
      <c r="B10" s="179">
        <f>WORKDAY(B9,1,Holidays!B:B)</f>
        <v>41660</v>
      </c>
    </row>
    <row r="11" spans="1:9">
      <c r="A11" s="178" t="s">
        <v>390</v>
      </c>
      <c r="B11" s="179">
        <f>WORKDAY(B9,3,Holidays!B:B)</f>
        <v>41662</v>
      </c>
    </row>
    <row r="12" spans="1:9" ht="26.4">
      <c r="A12" s="184" t="s">
        <v>405</v>
      </c>
      <c r="B12" s="185">
        <v>15</v>
      </c>
      <c r="C12" s="179">
        <f>IF(B9&lt;&gt;"",WORKDAY(B9,B12,Holidays!B:B),"")</f>
        <v>41680</v>
      </c>
      <c r="D12" s="183" t="str">
        <f>CONCATENATE(" is the date ",B12," business days after... ")</f>
        <v xml:space="preserve"> is the date 15 business days after... </v>
      </c>
      <c r="H12" s="186">
        <f>B9</f>
        <v>41656</v>
      </c>
    </row>
    <row r="14" spans="1:9" ht="17.399999999999999">
      <c r="A14" s="76" t="s">
        <v>377</v>
      </c>
    </row>
    <row r="15" spans="1:9">
      <c r="A15" s="177" t="s">
        <v>379</v>
      </c>
      <c r="B15" s="86">
        <v>41656</v>
      </c>
    </row>
    <row r="16" spans="1:9">
      <c r="A16" s="177" t="s">
        <v>380</v>
      </c>
      <c r="B16" s="86">
        <v>41662</v>
      </c>
    </row>
    <row r="17" spans="1:2">
      <c r="A17" s="177" t="s">
        <v>378</v>
      </c>
      <c r="B17" s="188" t="s">
        <v>382</v>
      </c>
    </row>
    <row r="18" spans="1:2">
      <c r="A18" s="178" t="s">
        <v>381</v>
      </c>
      <c r="B18" s="189">
        <f>IF(B17&lt;&gt;"",IF(B17="c",B16-B15,(NETWORKDAYS(B15,B16,Holidays!B:B)-1)),"")</f>
        <v>3</v>
      </c>
    </row>
    <row r="22" spans="1:2" ht="17.399999999999999">
      <c r="A22" s="76" t="s">
        <v>312</v>
      </c>
    </row>
    <row r="23" spans="1:2">
      <c r="A23" s="78" t="s">
        <v>309</v>
      </c>
      <c r="B23" s="86"/>
    </row>
    <row r="24" spans="1:2">
      <c r="A24" s="79" t="s">
        <v>313</v>
      </c>
      <c r="B24" s="51" t="str">
        <f>IF(B23&lt;&gt;"",TEXT(B23,"dddd"),"")</f>
        <v/>
      </c>
    </row>
    <row r="27" spans="1:2" ht="17.399999999999999">
      <c r="A27" s="76" t="s">
        <v>314</v>
      </c>
    </row>
    <row r="28" spans="1:2">
      <c r="A28" s="87" t="s">
        <v>315</v>
      </c>
      <c r="B28" s="88" t="s">
        <v>316</v>
      </c>
    </row>
    <row r="29" spans="1:2">
      <c r="A29" s="87" t="s">
        <v>317</v>
      </c>
      <c r="B29" s="87" t="s">
        <v>318</v>
      </c>
    </row>
    <row r="30" spans="1:2">
      <c r="A30" s="87" t="s">
        <v>319</v>
      </c>
      <c r="B30" s="87" t="s">
        <v>320</v>
      </c>
    </row>
    <row r="31" spans="1:2">
      <c r="A31" s="87" t="s">
        <v>321</v>
      </c>
      <c r="B31" s="87" t="s">
        <v>322</v>
      </c>
    </row>
    <row r="32" spans="1:2">
      <c r="A32" s="87" t="s">
        <v>323</v>
      </c>
      <c r="B32" s="87" t="s">
        <v>324</v>
      </c>
    </row>
    <row r="33" spans="1:2">
      <c r="A33" s="87" t="s">
        <v>325</v>
      </c>
      <c r="B33" s="88" t="s">
        <v>326</v>
      </c>
    </row>
    <row r="34" spans="1:2">
      <c r="A34" s="87" t="s">
        <v>327</v>
      </c>
      <c r="B34" s="87" t="s">
        <v>328</v>
      </c>
    </row>
    <row r="35" spans="1:2">
      <c r="A35" s="87" t="s">
        <v>329</v>
      </c>
      <c r="B35" s="87" t="s">
        <v>330</v>
      </c>
    </row>
    <row r="36" spans="1:2">
      <c r="A36" s="87" t="s">
        <v>331</v>
      </c>
      <c r="B36" s="89" t="s">
        <v>332</v>
      </c>
    </row>
    <row r="37" spans="1:2">
      <c r="A37" s="87" t="s">
        <v>333</v>
      </c>
      <c r="B37" s="87" t="s">
        <v>334</v>
      </c>
    </row>
    <row r="38" spans="1:2">
      <c r="A38" s="87" t="s">
        <v>335</v>
      </c>
      <c r="B38" s="87" t="s">
        <v>336</v>
      </c>
    </row>
    <row r="39" spans="1:2">
      <c r="A39" s="87" t="s">
        <v>337</v>
      </c>
      <c r="B39" s="89" t="s">
        <v>338</v>
      </c>
    </row>
    <row r="42" spans="1:2" ht="17.399999999999999">
      <c r="A42" s="76" t="s">
        <v>339</v>
      </c>
    </row>
    <row r="43" spans="1:2">
      <c r="A43" s="87" t="s">
        <v>340</v>
      </c>
      <c r="B43" s="87" t="s">
        <v>341</v>
      </c>
    </row>
    <row r="44" spans="1:2">
      <c r="A44" s="87" t="s">
        <v>342</v>
      </c>
      <c r="B44" s="87" t="s">
        <v>343</v>
      </c>
    </row>
  </sheetData>
  <hyperlinks>
    <hyperlink ref="F1:I2" r:id="rId1" display="Calendar and Holiday Resource"/>
  </hyperlinks>
  <pageMargins left="0.7" right="0.7" top="0.75" bottom="0.75" header="0.3" footer="0.3"/>
  <pageSetup orientation="portrait" horizontalDpi="1200" verticalDpi="1200" r:id="rId2"/>
</worksheet>
</file>

<file path=xl/worksheets/sheet6.xml><?xml version="1.0" encoding="utf-8"?>
<worksheet xmlns="http://schemas.openxmlformats.org/spreadsheetml/2006/main" xmlns:r="http://schemas.openxmlformats.org/officeDocument/2006/relationships">
  <dimension ref="A1:J63"/>
  <sheetViews>
    <sheetView workbookViewId="0">
      <selection activeCell="A28" sqref="A28:B63"/>
    </sheetView>
  </sheetViews>
  <sheetFormatPr defaultRowHeight="13.2"/>
  <cols>
    <col min="1" max="1" width="24.44140625" customWidth="1"/>
    <col min="2" max="2" width="10.109375" bestFit="1" customWidth="1"/>
  </cols>
  <sheetData>
    <row r="1" spans="1:10">
      <c r="A1" s="166" t="s">
        <v>315</v>
      </c>
      <c r="B1" s="167">
        <v>40909</v>
      </c>
    </row>
    <row r="2" spans="1:10">
      <c r="A2" s="168" t="s">
        <v>317</v>
      </c>
      <c r="B2" s="167">
        <v>40924</v>
      </c>
      <c r="G2" s="77"/>
      <c r="H2" s="77"/>
      <c r="I2" s="77"/>
      <c r="J2" s="77"/>
    </row>
    <row r="3" spans="1:10">
      <c r="A3" s="168" t="s">
        <v>323</v>
      </c>
      <c r="B3" s="167">
        <v>41057</v>
      </c>
      <c r="G3" s="80" t="s">
        <v>310</v>
      </c>
      <c r="H3" s="81"/>
      <c r="I3" s="81"/>
      <c r="J3" s="82"/>
    </row>
    <row r="4" spans="1:10">
      <c r="A4" s="169" t="s">
        <v>325</v>
      </c>
      <c r="B4" s="167">
        <v>41094</v>
      </c>
      <c r="G4" s="83" t="s">
        <v>311</v>
      </c>
      <c r="H4" s="84"/>
      <c r="I4" s="84"/>
      <c r="J4" s="85"/>
    </row>
    <row r="5" spans="1:10">
      <c r="A5" s="168" t="s">
        <v>327</v>
      </c>
      <c r="B5" s="167">
        <v>41155</v>
      </c>
      <c r="G5" s="77"/>
      <c r="H5" s="77"/>
      <c r="I5" s="77"/>
      <c r="J5" s="77"/>
    </row>
    <row r="6" spans="1:10">
      <c r="A6" s="168" t="s">
        <v>331</v>
      </c>
      <c r="B6" s="167">
        <v>41224</v>
      </c>
    </row>
    <row r="7" spans="1:10">
      <c r="A7" s="168" t="s">
        <v>369</v>
      </c>
      <c r="B7" s="167">
        <v>41235</v>
      </c>
    </row>
    <row r="8" spans="1:10">
      <c r="A8" s="168" t="s">
        <v>335</v>
      </c>
      <c r="B8" s="167">
        <v>41236</v>
      </c>
    </row>
    <row r="9" spans="1:10">
      <c r="A9" s="168" t="s">
        <v>370</v>
      </c>
      <c r="B9" s="167">
        <v>41268</v>
      </c>
    </row>
    <row r="10" spans="1:10">
      <c r="A10" s="170" t="s">
        <v>315</v>
      </c>
      <c r="B10" s="171">
        <v>41275</v>
      </c>
    </row>
    <row r="11" spans="1:10">
      <c r="A11" s="170" t="s">
        <v>317</v>
      </c>
      <c r="B11" s="171">
        <v>41295</v>
      </c>
    </row>
    <row r="12" spans="1:10">
      <c r="A12" s="170" t="s">
        <v>323</v>
      </c>
      <c r="B12" s="171">
        <v>41421</v>
      </c>
    </row>
    <row r="13" spans="1:10">
      <c r="A13" s="172" t="s">
        <v>325</v>
      </c>
      <c r="B13" s="171">
        <v>41459</v>
      </c>
    </row>
    <row r="14" spans="1:10">
      <c r="A14" s="170" t="s">
        <v>327</v>
      </c>
      <c r="B14" s="171">
        <v>41519</v>
      </c>
    </row>
    <row r="15" spans="1:10">
      <c r="A15" s="170" t="s">
        <v>331</v>
      </c>
      <c r="B15" s="171">
        <v>41589</v>
      </c>
    </row>
    <row r="16" spans="1:10">
      <c r="A16" s="170" t="s">
        <v>369</v>
      </c>
      <c r="B16" s="171">
        <v>41606</v>
      </c>
    </row>
    <row r="17" spans="1:2">
      <c r="A17" s="170" t="s">
        <v>335</v>
      </c>
      <c r="B17" s="171">
        <v>41607</v>
      </c>
    </row>
    <row r="18" spans="1:2">
      <c r="A18" s="170" t="s">
        <v>370</v>
      </c>
      <c r="B18" s="171">
        <v>41633</v>
      </c>
    </row>
    <row r="19" spans="1:2">
      <c r="A19" s="173" t="s">
        <v>315</v>
      </c>
      <c r="B19" s="174">
        <v>41640</v>
      </c>
    </row>
    <row r="20" spans="1:2">
      <c r="A20" s="173" t="s">
        <v>317</v>
      </c>
      <c r="B20" s="174">
        <v>41659</v>
      </c>
    </row>
    <row r="21" spans="1:2">
      <c r="A21" s="173" t="s">
        <v>323</v>
      </c>
      <c r="B21" s="174">
        <v>41785</v>
      </c>
    </row>
    <row r="22" spans="1:2">
      <c r="A22" s="175" t="s">
        <v>325</v>
      </c>
      <c r="B22" s="174">
        <v>41824</v>
      </c>
    </row>
    <row r="23" spans="1:2">
      <c r="A23" s="173" t="s">
        <v>327</v>
      </c>
      <c r="B23" s="174">
        <v>41883</v>
      </c>
    </row>
    <row r="24" spans="1:2">
      <c r="A24" s="173" t="s">
        <v>331</v>
      </c>
      <c r="B24" s="174">
        <v>41954</v>
      </c>
    </row>
    <row r="25" spans="1:2">
      <c r="A25" s="173" t="s">
        <v>369</v>
      </c>
      <c r="B25" s="174">
        <v>41970</v>
      </c>
    </row>
    <row r="26" spans="1:2">
      <c r="A26" s="173" t="s">
        <v>335</v>
      </c>
      <c r="B26" s="174">
        <v>41971</v>
      </c>
    </row>
    <row r="27" spans="1:2">
      <c r="A27" s="173" t="s">
        <v>370</v>
      </c>
      <c r="B27" s="174">
        <v>41998</v>
      </c>
    </row>
    <row r="28" spans="1:2">
      <c r="A28" s="191" t="s">
        <v>315</v>
      </c>
      <c r="B28" s="192">
        <v>42005</v>
      </c>
    </row>
    <row r="29" spans="1:2">
      <c r="A29" s="191" t="s">
        <v>317</v>
      </c>
      <c r="B29" s="192">
        <v>42023</v>
      </c>
    </row>
    <row r="30" spans="1:2">
      <c r="A30" s="191" t="s">
        <v>323</v>
      </c>
      <c r="B30" s="192">
        <v>42149</v>
      </c>
    </row>
    <row r="31" spans="1:2">
      <c r="A31" s="193" t="s">
        <v>325</v>
      </c>
      <c r="B31" s="192">
        <v>42188</v>
      </c>
    </row>
    <row r="32" spans="1:2">
      <c r="A32" s="191" t="s">
        <v>327</v>
      </c>
      <c r="B32" s="192">
        <v>42254</v>
      </c>
    </row>
    <row r="33" spans="1:2">
      <c r="A33" s="191" t="s">
        <v>331</v>
      </c>
      <c r="B33" s="192">
        <v>42319</v>
      </c>
    </row>
    <row r="34" spans="1:2">
      <c r="A34" s="191" t="s">
        <v>369</v>
      </c>
      <c r="B34" s="192">
        <v>42334</v>
      </c>
    </row>
    <row r="35" spans="1:2">
      <c r="A35" s="191" t="s">
        <v>335</v>
      </c>
      <c r="B35" s="192">
        <v>42335</v>
      </c>
    </row>
    <row r="36" spans="1:2">
      <c r="A36" s="191" t="s">
        <v>370</v>
      </c>
      <c r="B36" s="192">
        <v>42363</v>
      </c>
    </row>
    <row r="37" spans="1:2">
      <c r="A37" s="194" t="s">
        <v>315</v>
      </c>
      <c r="B37" s="195">
        <v>42370</v>
      </c>
    </row>
    <row r="38" spans="1:2">
      <c r="A38" s="194" t="s">
        <v>317</v>
      </c>
      <c r="B38" s="195">
        <v>42387</v>
      </c>
    </row>
    <row r="39" spans="1:2">
      <c r="A39" s="194" t="s">
        <v>323</v>
      </c>
      <c r="B39" s="195">
        <v>42520</v>
      </c>
    </row>
    <row r="40" spans="1:2">
      <c r="A40" s="196" t="s">
        <v>325</v>
      </c>
      <c r="B40" s="195">
        <v>42555</v>
      </c>
    </row>
    <row r="41" spans="1:2">
      <c r="A41" s="194" t="s">
        <v>327</v>
      </c>
      <c r="B41" s="195">
        <v>42618</v>
      </c>
    </row>
    <row r="42" spans="1:2">
      <c r="A42" s="194" t="s">
        <v>331</v>
      </c>
      <c r="B42" s="195">
        <v>42685</v>
      </c>
    </row>
    <row r="43" spans="1:2">
      <c r="A43" s="194" t="s">
        <v>369</v>
      </c>
      <c r="B43" s="195">
        <v>42698</v>
      </c>
    </row>
    <row r="44" spans="1:2">
      <c r="A44" s="194" t="s">
        <v>335</v>
      </c>
      <c r="B44" s="195">
        <v>42699</v>
      </c>
    </row>
    <row r="45" spans="1:2">
      <c r="A45" s="194" t="s">
        <v>370</v>
      </c>
      <c r="B45" s="195">
        <v>42730</v>
      </c>
    </row>
    <row r="46" spans="1:2">
      <c r="A46" s="197" t="s">
        <v>315</v>
      </c>
      <c r="B46" s="198">
        <v>42737</v>
      </c>
    </row>
    <row r="47" spans="1:2">
      <c r="A47" s="197" t="s">
        <v>317</v>
      </c>
      <c r="B47" s="198">
        <v>42751</v>
      </c>
    </row>
    <row r="48" spans="1:2">
      <c r="A48" s="197" t="s">
        <v>323</v>
      </c>
      <c r="B48" s="198">
        <v>42884</v>
      </c>
    </row>
    <row r="49" spans="1:2">
      <c r="A49" s="199" t="s">
        <v>325</v>
      </c>
      <c r="B49" s="198">
        <v>42920</v>
      </c>
    </row>
    <row r="50" spans="1:2">
      <c r="A50" s="197" t="s">
        <v>327</v>
      </c>
      <c r="B50" s="198">
        <v>42982</v>
      </c>
    </row>
    <row r="51" spans="1:2">
      <c r="A51" s="197" t="s">
        <v>331</v>
      </c>
      <c r="B51" s="198">
        <v>43049</v>
      </c>
    </row>
    <row r="52" spans="1:2">
      <c r="A52" s="197" t="s">
        <v>369</v>
      </c>
      <c r="B52" s="198">
        <v>43062</v>
      </c>
    </row>
    <row r="53" spans="1:2">
      <c r="A53" s="197" t="s">
        <v>335</v>
      </c>
      <c r="B53" s="198">
        <v>43063</v>
      </c>
    </row>
    <row r="54" spans="1:2">
      <c r="A54" s="197" t="s">
        <v>370</v>
      </c>
      <c r="B54" s="198">
        <v>43094</v>
      </c>
    </row>
    <row r="55" spans="1:2">
      <c r="A55" s="200" t="s">
        <v>315</v>
      </c>
      <c r="B55" s="201">
        <v>43101</v>
      </c>
    </row>
    <row r="56" spans="1:2">
      <c r="A56" s="200" t="s">
        <v>317</v>
      </c>
      <c r="B56" s="201">
        <v>43115</v>
      </c>
    </row>
    <row r="57" spans="1:2">
      <c r="A57" s="200" t="s">
        <v>323</v>
      </c>
      <c r="B57" s="201">
        <v>43248</v>
      </c>
    </row>
    <row r="58" spans="1:2">
      <c r="A58" s="202" t="s">
        <v>325</v>
      </c>
      <c r="B58" s="201">
        <v>43285</v>
      </c>
    </row>
    <row r="59" spans="1:2">
      <c r="A59" s="200" t="s">
        <v>327</v>
      </c>
      <c r="B59" s="201">
        <v>43346</v>
      </c>
    </row>
    <row r="60" spans="1:2">
      <c r="A60" s="200" t="s">
        <v>331</v>
      </c>
      <c r="B60" s="201">
        <v>43416</v>
      </c>
    </row>
    <row r="61" spans="1:2">
      <c r="A61" s="200" t="s">
        <v>369</v>
      </c>
      <c r="B61" s="201">
        <v>43426</v>
      </c>
    </row>
    <row r="62" spans="1:2">
      <c r="A62" s="200" t="s">
        <v>335</v>
      </c>
      <c r="B62" s="201">
        <v>43427</v>
      </c>
    </row>
    <row r="63" spans="1:2">
      <c r="A63" s="200" t="s">
        <v>370</v>
      </c>
      <c r="B63" s="201">
        <v>43459</v>
      </c>
    </row>
  </sheetData>
  <hyperlinks>
    <hyperlink ref="G3:J4" r:id="rId1" display="Calendar and Holiday Resour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Psych Meds Org Tool</vt:lpstr>
      <vt:lpstr>Psych Meds Client Tool</vt:lpstr>
      <vt:lpstr>RevisionTracker</vt:lpstr>
      <vt:lpstr>DDReview</vt:lpstr>
      <vt:lpstr>DateCalculator</vt:lpstr>
      <vt:lpstr>Holidays</vt:lpstr>
      <vt:lpstr>'Psych Meds Client Tool'!Print_Area</vt:lpstr>
      <vt:lpstr>'Psych Meds Org Tool'!Print_Area</vt:lpstr>
      <vt:lpstr>'Psych Meds Client Tool'!Print_Titles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2015-03-20T19:01:22Z</cp:lastPrinted>
  <dcterms:created xsi:type="dcterms:W3CDTF">2006-12-19T20:36:58Z</dcterms:created>
  <dcterms:modified xsi:type="dcterms:W3CDTF">2015-03-20T19:14:11Z</dcterms:modified>
</cp:coreProperties>
</file>