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 yWindow="48" windowWidth="9096" windowHeight="9096" tabRatio="400" activeTab="1"/>
  </bookViews>
  <sheets>
    <sheet name="Provider and Sample Info" sheetId="9" r:id="rId1"/>
    <sheet name="Tool" sheetId="3" r:id="rId2"/>
    <sheet name="RevisionTracker" sheetId="10" r:id="rId3"/>
  </sheets>
  <definedNames>
    <definedName name="_xlnm.Print_Titles" localSheetId="1">Tool!$A:$C,Tool!$1:$17</definedName>
  </definedNames>
  <calcPr calcId="125725"/>
</workbook>
</file>

<file path=xl/calcChain.xml><?xml version="1.0" encoding="utf-8"?>
<calcChain xmlns="http://schemas.openxmlformats.org/spreadsheetml/2006/main">
  <c r="E9" i="3"/>
  <c r="F9"/>
  <c r="G9"/>
  <c r="H9"/>
  <c r="I9"/>
  <c r="J9"/>
  <c r="K9"/>
  <c r="L9"/>
  <c r="E10"/>
  <c r="F10"/>
  <c r="G10"/>
  <c r="H10"/>
  <c r="I10"/>
  <c r="J10"/>
  <c r="K10"/>
  <c r="L10"/>
  <c r="E11"/>
  <c r="F11"/>
  <c r="G11"/>
  <c r="H11"/>
  <c r="I11"/>
  <c r="J11"/>
  <c r="K11"/>
  <c r="L11"/>
  <c r="E12"/>
  <c r="F12"/>
  <c r="G12"/>
  <c r="H12"/>
  <c r="I12"/>
  <c r="J12"/>
  <c r="K12"/>
  <c r="L12"/>
  <c r="E13"/>
  <c r="F13"/>
  <c r="G13"/>
  <c r="H13"/>
  <c r="I13"/>
  <c r="J13"/>
  <c r="K13"/>
  <c r="L13"/>
  <c r="D10"/>
  <c r="D11"/>
  <c r="D12"/>
  <c r="D13"/>
  <c r="I3"/>
  <c r="I4"/>
  <c r="I5"/>
  <c r="I2"/>
  <c r="L95"/>
  <c r="L93"/>
  <c r="L69"/>
  <c r="L17"/>
  <c r="L16"/>
  <c r="L15"/>
  <c r="L14"/>
  <c r="K95"/>
  <c r="K93"/>
  <c r="K69"/>
  <c r="K17"/>
  <c r="K16"/>
  <c r="K15"/>
  <c r="K14"/>
  <c r="J95"/>
  <c r="J93"/>
  <c r="J69"/>
  <c r="J17"/>
  <c r="J16"/>
  <c r="J15"/>
  <c r="J14"/>
  <c r="I95"/>
  <c r="I93"/>
  <c r="I69"/>
  <c r="I17"/>
  <c r="I16"/>
  <c r="I15"/>
  <c r="I14"/>
  <c r="A2"/>
  <c r="E95"/>
  <c r="F95"/>
  <c r="G95"/>
  <c r="H95"/>
  <c r="B32" i="9"/>
  <c r="D95" i="3"/>
  <c r="C32" i="9"/>
  <c r="D32"/>
  <c r="E32"/>
  <c r="F32"/>
  <c r="G32"/>
  <c r="H32"/>
  <c r="I32"/>
  <c r="J32"/>
  <c r="E93" i="3"/>
  <c r="F93"/>
  <c r="G93"/>
  <c r="H93"/>
  <c r="B31" i="9"/>
  <c r="D93" i="3"/>
  <c r="C31" i="9"/>
  <c r="D31"/>
  <c r="E31"/>
  <c r="F31"/>
  <c r="G31"/>
  <c r="H31"/>
  <c r="I31"/>
  <c r="J31"/>
  <c r="E69" i="3"/>
  <c r="F69"/>
  <c r="G69"/>
  <c r="H69"/>
  <c r="B30" i="9"/>
  <c r="D69" i="3"/>
  <c r="C30" i="9"/>
  <c r="D30"/>
  <c r="E30"/>
  <c r="F30"/>
  <c r="G30"/>
  <c r="H30"/>
  <c r="I30"/>
  <c r="J30"/>
  <c r="E14" i="3"/>
  <c r="F14"/>
  <c r="G14"/>
  <c r="H14"/>
  <c r="E15"/>
  <c r="F15"/>
  <c r="G15"/>
  <c r="H15"/>
  <c r="E16"/>
  <c r="F16"/>
  <c r="G16"/>
  <c r="H16"/>
  <c r="E17"/>
  <c r="F17"/>
  <c r="G17"/>
  <c r="H17"/>
  <c r="B29" i="9"/>
  <c r="D17" i="3"/>
  <c r="B28" i="9"/>
  <c r="D16" i="3"/>
  <c r="B25" i="9"/>
  <c r="B26"/>
  <c r="B27" s="1"/>
  <c r="D15" i="3"/>
  <c r="B22" i="9"/>
  <c r="B23"/>
  <c r="D14" i="3"/>
  <c r="D9"/>
  <c r="C29" i="9"/>
  <c r="D29"/>
  <c r="E29"/>
  <c r="F29"/>
  <c r="G29"/>
  <c r="H29"/>
  <c r="I29"/>
  <c r="J29"/>
  <c r="C28"/>
  <c r="D28"/>
  <c r="E28"/>
  <c r="F28"/>
  <c r="G28"/>
  <c r="H28"/>
  <c r="I28"/>
  <c r="J28"/>
  <c r="C25"/>
  <c r="D25"/>
  <c r="E25"/>
  <c r="F25"/>
  <c r="G25"/>
  <c r="H25"/>
  <c r="I25"/>
  <c r="J25"/>
  <c r="D2" i="3"/>
  <c r="E5"/>
  <c r="E4"/>
  <c r="D3"/>
  <c r="C22" i="9"/>
  <c r="D22"/>
  <c r="E22"/>
  <c r="F22"/>
  <c r="G22"/>
  <c r="H22"/>
  <c r="I22"/>
  <c r="J22"/>
  <c r="C23"/>
  <c r="D23"/>
  <c r="E23"/>
  <c r="E24" s="1"/>
  <c r="F23"/>
  <c r="F24" s="1"/>
  <c r="G23"/>
  <c r="H23"/>
  <c r="I23"/>
  <c r="J23"/>
  <c r="C24"/>
  <c r="D24"/>
  <c r="G24"/>
  <c r="H24"/>
  <c r="I24"/>
  <c r="J24"/>
  <c r="C26"/>
  <c r="D26"/>
  <c r="E26"/>
  <c r="F26"/>
  <c r="G26"/>
  <c r="H26"/>
  <c r="I26"/>
  <c r="J26"/>
  <c r="C27"/>
  <c r="D27"/>
  <c r="E27"/>
  <c r="F27"/>
  <c r="G27"/>
  <c r="H27"/>
  <c r="I27"/>
  <c r="J27"/>
  <c r="A3" i="3"/>
  <c r="B24" i="9" l="1"/>
</calcChain>
</file>

<file path=xl/comments1.xml><?xml version="1.0" encoding="utf-8"?>
<comments xmlns="http://schemas.openxmlformats.org/spreadsheetml/2006/main">
  <authors>
    <author>Dusenbury-Diane</author>
    <author>Staff Member</author>
  </authors>
  <commentList>
    <comment ref="A4" authorId="0">
      <text>
        <r>
          <rPr>
            <sz val="8"/>
            <color indexed="81"/>
            <rFont val="Tahoma"/>
            <family val="2"/>
          </rPr>
          <t>Correct tool?
Most current version?
Contract driven references are correct?
Tool is tailored to scope?</t>
        </r>
      </text>
    </comment>
    <comment ref="C8" authorId="1">
      <text>
        <r>
          <rPr>
            <sz val="8"/>
            <color indexed="81"/>
            <rFont val="Tahoma"/>
            <family val="2"/>
          </rPr>
          <t>D=Document
I = Interview
O = Observation</t>
        </r>
      </text>
    </comment>
    <comment ref="D8" authorId="1">
      <text>
        <r>
          <rPr>
            <sz val="8"/>
            <color indexed="81"/>
            <rFont val="Tahoma"/>
            <family val="2"/>
          </rPr>
          <t xml:space="preserve">Y = Yes
N = No
U = Unsure
X = N/A
</t>
        </r>
      </text>
    </comment>
    <comment ref="E8" authorId="1">
      <text>
        <r>
          <rPr>
            <sz val="8"/>
            <color indexed="81"/>
            <rFont val="Tahoma"/>
            <family val="2"/>
          </rPr>
          <t xml:space="preserve">Y = Yes
N = No
U = Unsure
X = N/A
</t>
        </r>
      </text>
    </comment>
    <comment ref="F8" authorId="1">
      <text>
        <r>
          <rPr>
            <sz val="8"/>
            <color indexed="81"/>
            <rFont val="Tahoma"/>
            <family val="2"/>
          </rPr>
          <t xml:space="preserve">Y = Yes
N = No
U = Unsure
X = N/A
</t>
        </r>
      </text>
    </comment>
    <comment ref="G8" authorId="1">
      <text>
        <r>
          <rPr>
            <sz val="8"/>
            <color indexed="81"/>
            <rFont val="Tahoma"/>
            <family val="2"/>
          </rPr>
          <t xml:space="preserve">Y = Yes
N = No
U = Unsure
X = N/A
</t>
        </r>
      </text>
    </comment>
    <comment ref="H8" authorId="1">
      <text>
        <r>
          <rPr>
            <sz val="8"/>
            <color indexed="81"/>
            <rFont val="Tahoma"/>
            <family val="2"/>
          </rPr>
          <t xml:space="preserve">Y = Yes
N = No
U = Unsure
X = N/A
</t>
        </r>
      </text>
    </comment>
    <comment ref="I8" authorId="1">
      <text>
        <r>
          <rPr>
            <sz val="8"/>
            <color indexed="81"/>
            <rFont val="Tahoma"/>
            <family val="2"/>
          </rPr>
          <t xml:space="preserve">Y = Yes
N = No
U = Unsure
X = N/A
</t>
        </r>
      </text>
    </comment>
    <comment ref="J8" authorId="1">
      <text>
        <r>
          <rPr>
            <sz val="8"/>
            <color indexed="81"/>
            <rFont val="Tahoma"/>
            <family val="2"/>
          </rPr>
          <t xml:space="preserve">Y = Yes
N = No
U = Unsure
X = N/A
</t>
        </r>
      </text>
    </comment>
    <comment ref="K8" authorId="1">
      <text>
        <r>
          <rPr>
            <sz val="8"/>
            <color indexed="81"/>
            <rFont val="Tahoma"/>
            <family val="2"/>
          </rPr>
          <t xml:space="preserve">Y = Yes
N = No
U = Unsure
X = N/A
</t>
        </r>
      </text>
    </comment>
    <comment ref="L8" authorId="1">
      <text>
        <r>
          <rPr>
            <sz val="8"/>
            <color indexed="81"/>
            <rFont val="Tahoma"/>
            <family val="2"/>
          </rPr>
          <t xml:space="preserve">Y = Yes
N = No
U = Unsure
X = N/A
</t>
        </r>
      </text>
    </comment>
    <comment ref="A23" authorId="0">
      <text>
        <r>
          <rPr>
            <sz val="9"/>
            <color indexed="81"/>
            <rFont val="Tahoma"/>
            <family val="2"/>
          </rPr>
          <t xml:space="preserve">The following criteria are listed in F.A.C. as the ways that the youth can demonstrate these skills, but exceptions to some to these criteria may be allowed by the District Administrator (DA), CEO of CBC, or IL Coordinator w/ approval of the DA or CEO of CBC:
1.  Employment or extra-curricular activities. (Must be employed at least part-time earning a minimum of $100.00 per month) or (any beneficial activity that would be important to the youth's personal development, but would limit the youth's ability to obtain employment)
2.  Savings. (Must have sufficient earned savings or other means to pay move-in and first month's living expenses)
3.  Education. (Must be enrolled in a full-time educational program)
4.  Grades. (Must maintain adequate progress as determined by the school or educational program)
5.  Assessment. (Assessment of skills by completion of curriculum determined by the IL Coordinator)
6.  Behavior.  Must have six month history without problem behaviors such as running away.
7.  Staffing/Approval. (Staffing and approval by the CBC IL Coordinator)
</t>
        </r>
      </text>
    </comment>
    <comment ref="A30" authorId="0">
      <text>
        <r>
          <rPr>
            <sz val="8"/>
            <color indexed="81"/>
            <rFont val="Tahoma"/>
            <family val="2"/>
          </rPr>
          <t xml:space="preserve">This item is not rated for compliance.
</t>
        </r>
      </text>
    </comment>
    <comment ref="A44" authorId="0">
      <text>
        <r>
          <rPr>
            <b/>
            <sz val="8"/>
            <color indexed="81"/>
            <rFont val="Tahoma"/>
            <family val="2"/>
          </rPr>
          <t>Dusenbury-Diane:</t>
        </r>
        <r>
          <rPr>
            <sz val="8"/>
            <color indexed="81"/>
            <rFont val="Tahoma"/>
            <family val="2"/>
          </rPr>
          <t xml:space="preserve">
Clothing allowance separate is 65C-28.009(7)(e)6.b.
Incentives described in 65C-28.009(7)(e)8.b.</t>
        </r>
      </text>
    </comment>
    <comment ref="A72" authorId="0">
      <text>
        <r>
          <rPr>
            <sz val="8"/>
            <color indexed="81"/>
            <rFont val="Tahoma"/>
            <family val="2"/>
          </rPr>
          <t xml:space="preserve">This item is not rated for compliance.
</t>
        </r>
      </text>
    </comment>
    <comment ref="A98" authorId="0">
      <text>
        <r>
          <rPr>
            <b/>
            <sz val="8"/>
            <color indexed="81"/>
            <rFont val="Tahoma"/>
            <family val="2"/>
          </rPr>
          <t>Dusenbury-Diane:</t>
        </r>
        <r>
          <rPr>
            <sz val="8"/>
            <color indexed="81"/>
            <rFont val="Tahoma"/>
            <family val="2"/>
          </rPr>
          <t xml:space="preserve">
Law requires 16- and 17-year-old children to receive a credit check report once a year.  If a child is still 16, the credit check could be done but it is not overdue.</t>
        </r>
      </text>
    </comment>
    <comment ref="A99" authorId="0">
      <text>
        <r>
          <rPr>
            <b/>
            <sz val="8"/>
            <color indexed="81"/>
            <rFont val="Tahoma"/>
            <family val="2"/>
          </rPr>
          <t>Dusenbury-Diane:</t>
        </r>
        <r>
          <rPr>
            <sz val="8"/>
            <color indexed="81"/>
            <rFont val="Tahoma"/>
            <family val="2"/>
          </rPr>
          <t xml:space="preserve">
If a credit check was done for a younger child, it does not fall under this requirement and is N/A.</t>
        </r>
      </text>
    </comment>
  </commentList>
</comments>
</file>

<file path=xl/sharedStrings.xml><?xml version="1.0" encoding="utf-8"?>
<sst xmlns="http://schemas.openxmlformats.org/spreadsheetml/2006/main" count="325" uniqueCount="217">
  <si>
    <t>Authority</t>
  </si>
  <si>
    <t>Source</t>
  </si>
  <si>
    <t>Child 1</t>
  </si>
  <si>
    <t>Child 2</t>
  </si>
  <si>
    <t>Child 3</t>
  </si>
  <si>
    <t>Child 4</t>
  </si>
  <si>
    <t>Child 5</t>
  </si>
  <si>
    <t>Child 6</t>
  </si>
  <si>
    <t>Child 7</t>
  </si>
  <si>
    <t>Child 8</t>
  </si>
  <si>
    <t>Child 9</t>
  </si>
  <si>
    <t>Provider Name: &lt;Name&gt;</t>
  </si>
  <si>
    <t>Contract Number: &lt;Contract Number&gt;</t>
  </si>
  <si>
    <t>COU Team Member: &lt;Name&gt;</t>
  </si>
  <si>
    <t>Site Visit Date: &lt;Dates&gt;</t>
  </si>
  <si>
    <t>Below enter the start date of the review period.</t>
  </si>
  <si>
    <t>Below enter the end date of the review period.</t>
  </si>
  <si>
    <t>Calculated:  Youth's Age in Years at Start of Review Period</t>
  </si>
  <si>
    <t>Calculated:  Youth's Age in Months at Start of Review Period</t>
  </si>
  <si>
    <t>Youth's Age at Start of Review Period</t>
  </si>
  <si>
    <t xml:space="preserve">Start of Review Period:  </t>
  </si>
  <si>
    <t xml:space="preserve">End of Review Period:  </t>
  </si>
  <si>
    <t>Calculated:  Youth's Age in Years at End of Review Period</t>
  </si>
  <si>
    <t>Calculated:  Youth's Age in Months at End of Review Period</t>
  </si>
  <si>
    <t>Youth's Age at End of Review Period</t>
  </si>
  <si>
    <t>D</t>
  </si>
  <si>
    <t>Eligibility</t>
  </si>
  <si>
    <t xml:space="preserve">Was the child at least 16 years of age but not yet 18 years of age, and was a dependent child pursuant to Chapter 39?   </t>
  </si>
  <si>
    <t>409.1451(4)(c)2.a., F.S. and 65C-28.009(7)(b)</t>
  </si>
  <si>
    <t>Was the child formerly living in licensed foster care for at least six months before entering SIL?  The six months do not have to be consecutive and may accumulate over lifetime.</t>
  </si>
  <si>
    <t>409.1451(4)(c)2.a., F.S.</t>
  </si>
  <si>
    <t>Was a permanency goal of adoption, independent living, or long term licensed care established?</t>
  </si>
  <si>
    <t>Did the child meet all the above eligibility requirements?  If no, then subsidized IL services were provided to an ineligible youth.</t>
  </si>
  <si>
    <t>Is the child able to demonstrate independent living skills, as determined by the provider?</t>
  </si>
  <si>
    <t xml:space="preserve">409.1451(4)(c)2.b., F.S. and 65C-28.009(7)(c)   </t>
  </si>
  <si>
    <t>Service Worker Report</t>
  </si>
  <si>
    <t>SIL Agreement</t>
  </si>
  <si>
    <t>Has a written agreement been developed between the youth and the CBC prior to the beginning of SIL?</t>
  </si>
  <si>
    <t>65C-28.009(7)(e)2.</t>
  </si>
  <si>
    <t>Is the agreement reviewed and updated at least annually? (N/A if the agreement is less than one year old)</t>
  </si>
  <si>
    <t>Does the agreement include…</t>
  </si>
  <si>
    <t>...a description of the youth's educational program, school or college, including start date, ending date and educational goals?</t>
  </si>
  <si>
    <t>65C-28.009(7)(e)2.a.</t>
  </si>
  <si>
    <t>...the youth's responsibilites including regular attendance and/or completion of life skills training?</t>
  </si>
  <si>
    <t>65C-28.009(7)(e)2.b.</t>
  </si>
  <si>
    <t>...the youth's responsibilites including submission of payment stubs from work monthly or report from an official conducting the youth’s extracurricular activities that verifies continued involvement?</t>
  </si>
  <si>
    <t>...the youth's responsibilites including verification of school attendance?</t>
  </si>
  <si>
    <t>...the contracted service provider’s responsibilities, including regular staffings?</t>
  </si>
  <si>
    <t>65C-28.009(7)(e)2.c.</t>
  </si>
  <si>
    <t>...the contracted service provider’s responsibilities, including frequent Services Worker contacts?</t>
  </si>
  <si>
    <t>...the contracted service provider’s responsibilities, including  provision of life skills training, counseling, and therapy?</t>
  </si>
  <si>
    <t>...requirements for continued eligibility in the SIL arrangement?</t>
  </si>
  <si>
    <t>65C-28.009(7)(e)2.d.</t>
  </si>
  <si>
    <t>...a target date for discharge and the completion of the goals and objectives in the case plan?</t>
  </si>
  <si>
    <t>65C-28.009(7)(e)2.e.</t>
  </si>
  <si>
    <t>...an acknowledgement that this placement is in the youth’s best interest and that safety concerns have been addressed?</t>
  </si>
  <si>
    <t>65C-28.009(7)(e)2.f.</t>
  </si>
  <si>
    <t>...the youth has been informed in writing by the IL coordinator of the consequences of behavior that violates the law or community standards?  
This may not be in the agreement but must be in writing.</t>
  </si>
  <si>
    <t>…full explanation of the consequences of the youth’s non-compliance with the Subsidized Independent Living requirements?</t>
  </si>
  <si>
    <t>65C-28.009(7)(e)2.g.</t>
  </si>
  <si>
    <t>Case Plan</t>
  </si>
  <si>
    <t xml:space="preserve">Have Independent living arrangements established for a child been part of an overall plan leading to the total independence of the child from the provider’s supervision?  </t>
  </si>
  <si>
    <t>409.1451(4)(c)3., F.S.</t>
  </si>
  <si>
    <t>Did the plan include a description of the skills of the child and a plan for learning additional identified skills?</t>
  </si>
  <si>
    <t>409.1451(4)(c)3., F.S.
65C-28.009(7)(e)3.b.i.</t>
  </si>
  <si>
    <t>409.1451(4)(c)3., F.S. 
65C-28.009(7)(e)3.b.iii.</t>
  </si>
  <si>
    <t>Did the plan include a plan for future educational, vocational, and training skills?</t>
  </si>
  <si>
    <t xml:space="preserve">409.1451(4)(c)3., F.S.  </t>
  </si>
  <si>
    <t>Did the plan include present financial and budgeting capabilities and a plan for improving resources and ability?</t>
  </si>
  <si>
    <t>Did  the plan include a description of the proposed residence?</t>
  </si>
  <si>
    <t>Did the plan include documentation that the child understands the specific consequences of his or her conduct in the subsidized independent living program?</t>
  </si>
  <si>
    <t>409.1451(4)(c)3., F.S.
65C-28.009(7)(e)3.b.iv.</t>
  </si>
  <si>
    <t>Did the plan  include documentation of proposed types of services to be provided by the provider and other agencies?</t>
  </si>
  <si>
    <t>409.1451(4)(c)3., F.S.
65C-28.009(7)(e)3.b.ii.</t>
  </si>
  <si>
    <t>Did the documentation include nature and frequency of contact to be provided by the provider and other agencies?</t>
  </si>
  <si>
    <t xml:space="preserve">409.1451(4)(c)3., F.S. </t>
  </si>
  <si>
    <t>Did the plan include a plan for maintaining or developing relationships with the family, other adults, friends, and the community, as appropriate?</t>
  </si>
  <si>
    <t>409.1451(4)(c)3., F.S.  
65C-28.009(7)(e)3.b.v.</t>
  </si>
  <si>
    <t>Required Contact</t>
  </si>
  <si>
    <t>65C-28.009(7)(e)4.a.</t>
  </si>
  <si>
    <t>After the first three months, has the service worker maintained at least once a month contact in the youth's residence?</t>
  </si>
  <si>
    <t>65C-28.009(7)(e)4.b.</t>
  </si>
  <si>
    <t>Do the chronological notes describe the issues discussed?</t>
  </si>
  <si>
    <t>65C-28.009(7)(e)4.c.</t>
  </si>
  <si>
    <t xml:space="preserve">Do the chronological notes describe the safety factors addressed? </t>
  </si>
  <si>
    <t>Do the chronological notes describe the progress made?</t>
  </si>
  <si>
    <t>Special Judicial Review After 17th Birthday</t>
  </si>
  <si>
    <t>Due:</t>
  </si>
  <si>
    <t>Was the Special Judicial Review completed?</t>
  </si>
  <si>
    <t xml:space="preserve">Was the Special Judicial Review completed on time?  It is required within 90 days following the 17th birthday. </t>
  </si>
  <si>
    <t>At the Special Judicial Review, was the court given written verification that the child received the following…</t>
  </si>
  <si>
    <t>...Current Medicaid card and information regarding how to apply for coverage upon reaching age 18 if appropriate?</t>
  </si>
  <si>
    <t>... A certified copy of the child's Birth Certificate?</t>
  </si>
  <si>
    <t>...A valid driver's license or a Florida identification card?</t>
  </si>
  <si>
    <t>...Information related to SSI benefits and a full accounting of any trust funds if applicable?</t>
  </si>
  <si>
    <t>...All information related to the Road to Independence Program?</t>
  </si>
  <si>
    <t>…verification that the child has an open bank account, or has identification necessary to open an account, and information relating to essential banking skills been provided to the client?</t>
  </si>
  <si>
    <t>...Information on Public Assistance and how to apply?</t>
  </si>
  <si>
    <t>...A clear understanding of where they will be living on their 18 Birthday, how living expenses will be paid, and what educational program or school they will be enrolled in?</t>
  </si>
  <si>
    <t>65C-28.009(9)(a)</t>
  </si>
  <si>
    <t xml:space="preserve">Hearing at about Age 17 1/2 </t>
  </si>
  <si>
    <t>Was a hearing conducted within the calendar month beginning six months prior to the child's 18th birthday?</t>
  </si>
  <si>
    <t>Assisting Child with Application for Services and Benefits Before Age 18</t>
  </si>
  <si>
    <t>65C-28.009(9)(e)</t>
  </si>
  <si>
    <t>Child Name</t>
  </si>
  <si>
    <t>Date of 16th Birthday</t>
  </si>
  <si>
    <t>Last Date Prior to 18th Birthday</t>
  </si>
  <si>
    <t>Child's Age at Start of Review Period</t>
  </si>
  <si>
    <t>Child's Age at End of Review Period</t>
  </si>
  <si>
    <t>Date of Youth's 16th Birthday</t>
  </si>
  <si>
    <t>Last Day Before Youth's 18th Birthday</t>
  </si>
  <si>
    <t>Has the services worker maintained at least two contacts per week, one of which is in the youth's residence, for the first 3 months of the youth's participation in SIL?</t>
  </si>
  <si>
    <t>Calculated: 90 Days following 17th Birthday</t>
  </si>
  <si>
    <t>Date of six months prior to 18th birthday</t>
  </si>
  <si>
    <t>90 Days Prior to 18th Birthday</t>
  </si>
  <si>
    <t>65C-28.009(7)(e)7.a.</t>
  </si>
  <si>
    <t>65C-28.009(7)(e)8.a.</t>
  </si>
  <si>
    <t>39.701(7)(b)</t>
  </si>
  <si>
    <t>COMPLETE INFORMATION ON THE "PROVIDER AND SAMPLE INFO" SHEET TO POPULATE CHILD CALCULATIONS AND TOOL HEADERS.</t>
  </si>
  <si>
    <t>Pre-Site QA Check (LastName/Date):</t>
  </si>
  <si>
    <t>Post-Site QA Check (LastName/Date):</t>
  </si>
  <si>
    <t>Date</t>
  </si>
  <si>
    <t>Employee</t>
  </si>
  <si>
    <t>Description of Revision</t>
  </si>
  <si>
    <t>Date Approved</t>
  </si>
  <si>
    <t>Diane Dusenbury</t>
  </si>
  <si>
    <t>Has a counselor worked with the youth to develop a budget?</t>
  </si>
  <si>
    <t>This sheet is locked to prevent accidental changes.</t>
  </si>
  <si>
    <t>You may enter information in the white cells intended for responses.</t>
  </si>
  <si>
    <t>Other cells are not available to be edited while the sheet is locked.</t>
  </si>
  <si>
    <t>The password is DCF.  Please do not unprotect the sheet unless you know what you are doing.</t>
  </si>
  <si>
    <t>This worksheet is locked to prevent accidental changes to formulas.</t>
  </si>
  <si>
    <t>Please do not unprotect the sheet unless you know what you are doing.</t>
  </si>
  <si>
    <t>The password is DCF.</t>
  </si>
  <si>
    <t>Added Revision Tracker sheet.  Added fields for pre-site and post-site tools QA, but the processes around tools QA are not fully developed so for now this may be filled out only as a test of procedures. Corrected formulas and formats that were broken.  Protected sheets to prevent accidental changes to tool.</t>
  </si>
  <si>
    <t>Subsidized IL Sample</t>
  </si>
  <si>
    <t>Corrected reference to 39.701(6) should be (7)</t>
  </si>
  <si>
    <t>Complete the white cells below and in the sample tables.  For more than nine youths in a sample, start a new file.</t>
  </si>
  <si>
    <t>65C-28.009(7)(e)7.d.</t>
  </si>
  <si>
    <t>409.1451(3)(b)1.</t>
  </si>
  <si>
    <t>Is the educational and career path based on both the interests and abilities of the child?</t>
  </si>
  <si>
    <t>Does the case plan include a goal that involves achieving a post-secondary two-year or four-year degree OR achieving career or technical certifications or credentials OR entering the workforce or an apprenticeship or military enlistment immediately after high school?</t>
  </si>
  <si>
    <t>Does the case plan identify the core courses necessary for the child to achieve his or her goal?</t>
  </si>
  <si>
    <t>409.1451(3)(b)2.a.</t>
  </si>
  <si>
    <t>Does the case plan identify any elective courses that may be helpful for the child to achieve his or her goal?  Mark this N/A if there are no such elective courses.</t>
  </si>
  <si>
    <t>409.1451(3)(b)2.b.</t>
  </si>
  <si>
    <t>Does the case plan identify minimum grade point requirements or other information for the child to achieve his or her goal?</t>
  </si>
  <si>
    <t>409.1451(3)(b)2.c.</t>
  </si>
  <si>
    <t>409.1451(3)(b)2.d.</t>
  </si>
  <si>
    <t>Does the child's case plan contain educational and career paths?</t>
  </si>
  <si>
    <t>Is someone, perhaps a teacher, volunteer, or case worker, identified as a mentor?</t>
  </si>
  <si>
    <t>Consumer Credit Report: Not Due Before October 1, 2012</t>
  </si>
  <si>
    <t>Social Security Act Title IV-E Section 475(5)(I)</t>
  </si>
  <si>
    <t>Is the provider/caseworker taking action to resolve any inconsistencies in the credit report?  N/A if no inconsistencies or if one was not done.</t>
  </si>
  <si>
    <t xml:space="preserve">Subsidized IL (16-17) Monitoring Tool </t>
  </si>
  <si>
    <t>Provider has own policy?</t>
  </si>
  <si>
    <t>Date of policy review:</t>
  </si>
  <si>
    <t>Policy meets laws and rules?</t>
  </si>
  <si>
    <t>Tool was modified?</t>
  </si>
  <si>
    <t>Does provider have its own procedure?</t>
  </si>
  <si>
    <t>&lt;Yes or No&gt;</t>
  </si>
  <si>
    <t>If yes, date of procedure review by COU:</t>
  </si>
  <si>
    <t>&lt;Date&gt;</t>
  </si>
  <si>
    <t>Did the policy meet requirements of law and rules?</t>
  </si>
  <si>
    <t>IF NO - THIS IS A FINDING.</t>
  </si>
  <si>
    <t>Was the tool modified to address procedure?</t>
  </si>
  <si>
    <t>Integrated staffing and case plan requirements applicable to all 15 - 17-year-olds into tool.  Removed year from tool.   Added new questions on sample page, appear at top of tool also - Does provider have its own procedures?  Date of review of procedure?  Did procedure meet laws/rules?  Was tool modified?</t>
  </si>
  <si>
    <t>Has the maximum amount of the subsidy BOARD RATE been determined based on this budget not to exceed the maximum amount equivalent to a 40 hour work week at the federal minimum wage?  Currently $1256.67 monthly.  Annual clothing allowance is separate and program incentives may be added.</t>
  </si>
  <si>
    <t>Did the plan include the behaviors of the youth that indicated an ability to be responsible and a plan for developing additional responsibility?</t>
  </si>
  <si>
    <t>Enhanced question about maximum amount of the subsidy "board rate."  Note that Board Rate is used in the F.A.C. but is not defined, it's not entirely clear what is included in this but is typically defined as covering lodging and food.</t>
  </si>
  <si>
    <t>Modified the tool questions on credit checks.  Have memo/directive from HHS clarifying that children should not have a credit report, so it is also expected/acceptable to receive confirmation that the child has no credit report.  The directive is saved on the shared drive under Programs - Family Safety Monitoring.</t>
  </si>
  <si>
    <t>If the credit report was obtained for the child who is 16-years-old or older, did the child receive assistance in interpreting the credit report?  X if child is younger than 16.</t>
  </si>
  <si>
    <r>
      <t xml:space="preserve">Did the child </t>
    </r>
    <r>
      <rPr>
        <b/>
        <sz val="10"/>
        <color rgb="FF0070C0"/>
        <rFont val="Arial"/>
        <family val="2"/>
      </rPr>
      <t>EITHER</t>
    </r>
    <r>
      <rPr>
        <sz val="10"/>
        <rFont val="Arial"/>
        <family val="2"/>
      </rPr>
      <t xml:space="preserve"> receive a copy of his or her credit report during the past year (or last year of care if age 18) from all three major credit reporting agencies (Transunion, Experian, Equifax) </t>
    </r>
    <r>
      <rPr>
        <b/>
        <sz val="10"/>
        <color rgb="FF0070C0"/>
        <rFont val="Arial"/>
        <family val="2"/>
      </rPr>
      <t>OR</t>
    </r>
    <r>
      <rPr>
        <sz val="10"/>
        <rFont val="Arial"/>
        <family val="2"/>
      </rPr>
      <t xml:space="preserve"> did the child receive confirmation from all three agencies that no credit report exists?  A combination of the above is fine also.
After October 1, Mark N if the credit check was Due but not done.  If optional, mark Y if it was done, X if not done. Indicate in the box which credit reports were completed, do not just state yes..</t>
    </r>
  </si>
  <si>
    <t>Fully Met?
1</t>
  </si>
  <si>
    <t>Fully Met?
2</t>
  </si>
  <si>
    <t>Fully Met?
3</t>
  </si>
  <si>
    <t>Fully Met?
4</t>
  </si>
  <si>
    <t>Fully Met?
5</t>
  </si>
  <si>
    <t>Fully Met?
6</t>
  </si>
  <si>
    <t>Fully Met?
7</t>
  </si>
  <si>
    <t>Fully Met?
8</t>
  </si>
  <si>
    <t>Fully Met?
9</t>
  </si>
  <si>
    <t>Was the child placed in the SIL program on or before December 31, 2013?</t>
  </si>
  <si>
    <t>Program eliminated by 2013-178, LOF, effective 1/1/2014</t>
  </si>
  <si>
    <t>Unit</t>
  </si>
  <si>
    <t>Case Name</t>
  </si>
  <si>
    <t>Case ID</t>
  </si>
  <si>
    <t>Did the Services Worker assess the living arrangement and present a report to the independent living coordinator for approval?  N/A if living arrangement was approved prior to review period.</t>
  </si>
  <si>
    <t>39.701(3)(a)</t>
  </si>
  <si>
    <t>39.301(3)(a)1., F.S.</t>
  </si>
  <si>
    <t>39.701(3)(a)2. F.S.</t>
  </si>
  <si>
    <t>39.701(3)(a)3. F.S.</t>
  </si>
  <si>
    <t>39.701(3)(a)4. F.S.</t>
  </si>
  <si>
    <t>39.701(3)(a)5. F.S.</t>
  </si>
  <si>
    <t>39.701(3)(a)6. F.S.</t>
  </si>
  <si>
    <t>39.701(3)(a)7. F.S.</t>
  </si>
  <si>
    <t>39.701(3)(b)</t>
  </si>
  <si>
    <t>Transition Plan</t>
  </si>
  <si>
    <t>39.6035(4)</t>
  </si>
  <si>
    <t>If the contract references the IL Standards dates 2/2013, did the transition plan include all previous health information (for example, immunizations, past health care treatment)?  N/A if not referenced in the contract.</t>
  </si>
  <si>
    <t>Attachment I, ???? and Lead Agency Standards for IL Transitional Services 2/21/2013</t>
  </si>
  <si>
    <t>If the contract references the IL Standards dates 2/2013, did the transition plan include health insurance options (for example, Medicaid or private provider)?  N/A if not referenced in the contract.</t>
  </si>
  <si>
    <t>If the contract references the IL Standards dates 2/2013, did the transition plan include specific health care providers the youth can visit to continue his or her health care, such as a primary care physician or dentist?  N/A if not referenced in the contract.</t>
  </si>
  <si>
    <t>If the contract references the IL Standards dates 2/2013, did the transition plan include what steps the youth will take to meet his or her education and vocational goals?  N/A if not referenced in the contract.</t>
  </si>
  <si>
    <t>If the contract references the IL Standards dates 2/2013, did the transition plan identify community services the youth can turn to if he or she needs assistance?  N/A if not referenced in the contract.</t>
  </si>
  <si>
    <t>39.013(8)</t>
  </si>
  <si>
    <t>For special JRs prior to Jan 1 2014, Was the Court given an updated case plan that includes specific information related to all IL services that have been provided to the child - since age 13 or since entering foster care? N/A if done after 1/1/2014</t>
  </si>
  <si>
    <t>For special JRs on Jan 1 2014 or later, Was the Court given an updated case plan that includes specific information on IL skills the child has acquired since the child's 13th birthday or since the date entering foster care if later?  N/A if done before 1/1/2014</t>
  </si>
  <si>
    <t>Prior to January 1 2014, Was a transition plan filed with the court before the child turned 18?</t>
  </si>
  <si>
    <t>On or after January 1 2014, If a child is planning on leaving care upon reaching 18 years of age, the transition plan must be approved by the court before the child leaves care and the court terminated jurisdiction.</t>
  </si>
  <si>
    <t>Child Date of Birth</t>
  </si>
  <si>
    <t>Added more demographic rows.  Attempted to bring the tool up to date given legislative changes.</t>
  </si>
  <si>
    <t>If the contract references the IL Standards dated 2/2013, did the transition plan include future health needs (for example, annual physicals and dental cleanings)?  N/A if not referenced in the contract.</t>
  </si>
  <si>
    <t>If the contract references the IL Standards dated 2/2013, did the transition plan outline individualized tasks the youth will undertake to meet the specific challenges identified on his or her personal independent living assessment?  N/A if not referenced in the contract.</t>
  </si>
  <si>
    <t>Did the provider assist the child to make application for RTI, Transitional Services, or Aftercare no later than 90 days prior to the child's 18th birthday?  Note that now the provider should be assisting the young adult to make application for EFC or PESS.</t>
  </si>
  <si>
    <t>Date of Tool Revision: 8/14/2014</t>
  </si>
  <si>
    <t>Cleaned up wording on some questions.</t>
  </si>
</sst>
</file>

<file path=xl/styles.xml><?xml version="1.0" encoding="utf-8"?>
<styleSheet xmlns="http://schemas.openxmlformats.org/spreadsheetml/2006/main">
  <fonts count="22">
    <font>
      <sz val="10"/>
      <name val="Arial"/>
    </font>
    <font>
      <sz val="10"/>
      <name val="Arial"/>
      <family val="2"/>
    </font>
    <font>
      <b/>
      <sz val="10"/>
      <name val="Arial"/>
      <family val="2"/>
    </font>
    <font>
      <sz val="14"/>
      <name val="Arial"/>
      <family val="2"/>
    </font>
    <font>
      <sz val="8"/>
      <name val="Arial"/>
      <family val="2"/>
    </font>
    <font>
      <sz val="10"/>
      <name val="Arial"/>
      <family val="2"/>
    </font>
    <font>
      <b/>
      <i/>
      <sz val="10"/>
      <color indexed="60"/>
      <name val="Arial"/>
      <family val="2"/>
    </font>
    <font>
      <sz val="8"/>
      <color indexed="81"/>
      <name val="Tahoma"/>
      <family val="2"/>
    </font>
    <font>
      <u/>
      <sz val="10"/>
      <name val="Arial"/>
      <family val="2"/>
    </font>
    <font>
      <sz val="8"/>
      <name val="Arial"/>
      <family val="2"/>
    </font>
    <font>
      <b/>
      <sz val="12"/>
      <name val="Arial"/>
      <family val="2"/>
    </font>
    <font>
      <sz val="9"/>
      <name val="Arial"/>
      <family val="2"/>
    </font>
    <font>
      <sz val="9"/>
      <color indexed="81"/>
      <name val="Tahoma"/>
      <family val="2"/>
    </font>
    <font>
      <b/>
      <i/>
      <sz val="14"/>
      <color indexed="10"/>
      <name val="Arial"/>
      <family val="2"/>
    </font>
    <font>
      <b/>
      <i/>
      <sz val="14"/>
      <color indexed="60"/>
      <name val="Arial"/>
      <family val="2"/>
    </font>
    <font>
      <b/>
      <sz val="14"/>
      <name val="Arial"/>
      <family val="2"/>
    </font>
    <font>
      <b/>
      <sz val="10"/>
      <color indexed="23"/>
      <name val="Arial"/>
      <family val="2"/>
    </font>
    <font>
      <b/>
      <sz val="11"/>
      <color indexed="9"/>
      <name val="Arial"/>
      <family val="2"/>
    </font>
    <font>
      <sz val="11"/>
      <name val="Arial"/>
      <family val="2"/>
    </font>
    <font>
      <b/>
      <sz val="8"/>
      <color indexed="81"/>
      <name val="Tahoma"/>
      <family val="2"/>
    </font>
    <font>
      <b/>
      <sz val="10"/>
      <color rgb="FF0070C0"/>
      <name val="Arial"/>
      <family val="2"/>
    </font>
    <font>
      <b/>
      <sz val="11"/>
      <color theme="0"/>
      <name val="Arial"/>
      <family val="2"/>
    </font>
  </fonts>
  <fills count="14">
    <fill>
      <patternFill patternType="none"/>
    </fill>
    <fill>
      <patternFill patternType="gray125"/>
    </fill>
    <fill>
      <patternFill patternType="solid">
        <fgColor indexed="13"/>
        <bgColor indexed="64"/>
      </patternFill>
    </fill>
    <fill>
      <patternFill patternType="solid">
        <fgColor indexed="55"/>
        <bgColor indexed="64"/>
      </patternFill>
    </fill>
    <fill>
      <patternFill patternType="solid">
        <fgColor indexed="42"/>
        <bgColor indexed="64"/>
      </patternFill>
    </fill>
    <fill>
      <patternFill patternType="solid">
        <fgColor indexed="22"/>
        <bgColor indexed="64"/>
      </patternFill>
    </fill>
    <fill>
      <patternFill patternType="solid">
        <fgColor indexed="9"/>
        <bgColor indexed="64"/>
      </patternFill>
    </fill>
    <fill>
      <patternFill patternType="solid">
        <fgColor indexed="46"/>
        <bgColor indexed="64"/>
      </patternFill>
    </fill>
    <fill>
      <patternFill patternType="solid">
        <fgColor indexed="43"/>
        <bgColor indexed="64"/>
      </patternFill>
    </fill>
    <fill>
      <patternFill patternType="solid">
        <fgColor indexed="41"/>
        <bgColor indexed="64"/>
      </patternFill>
    </fill>
    <fill>
      <patternFill patternType="solid">
        <fgColor indexed="17"/>
        <bgColor indexed="64"/>
      </patternFill>
    </fill>
    <fill>
      <patternFill patternType="solid">
        <fgColor indexed="21"/>
        <bgColor indexed="64"/>
      </patternFill>
    </fill>
    <fill>
      <patternFill patternType="solid">
        <fgColor theme="0"/>
        <bgColor indexed="64"/>
      </patternFill>
    </fill>
    <fill>
      <patternFill patternType="solid">
        <fgColor rgb="FFFFFF0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2">
    <xf numFmtId="0" fontId="0" fillId="0" borderId="0"/>
    <xf numFmtId="9" fontId="1" fillId="0" borderId="0" applyFont="0" applyFill="0" applyBorder="0" applyAlignment="0" applyProtection="0"/>
  </cellStyleXfs>
  <cellXfs count="132">
    <xf numFmtId="0" fontId="0" fillId="0" borderId="0" xfId="0"/>
    <xf numFmtId="0" fontId="5" fillId="0" borderId="0" xfId="0" applyFont="1" applyFill="1" applyBorder="1" applyAlignment="1" applyProtection="1">
      <alignment horizontal="left" vertical="top" wrapText="1"/>
      <protection locked="0"/>
    </xf>
    <xf numFmtId="0" fontId="0" fillId="2" borderId="0" xfId="0" applyFill="1" applyAlignment="1">
      <alignment vertical="top"/>
    </xf>
    <xf numFmtId="0" fontId="0" fillId="2" borderId="0" xfId="0" applyFill="1" applyAlignment="1">
      <alignment horizontal="center" vertical="top"/>
    </xf>
    <xf numFmtId="0" fontId="0" fillId="3" borderId="0" xfId="0" applyFill="1" applyAlignment="1">
      <alignment vertical="top"/>
    </xf>
    <xf numFmtId="0" fontId="0" fillId="0" borderId="0" xfId="0" applyAlignment="1">
      <alignment vertical="top"/>
    </xf>
    <xf numFmtId="0" fontId="0" fillId="3" borderId="0" xfId="0" applyFill="1" applyAlignment="1">
      <alignment horizontal="center" vertical="top"/>
    </xf>
    <xf numFmtId="0" fontId="1" fillId="2" borderId="0" xfId="0" applyFont="1" applyFill="1" applyBorder="1" applyAlignment="1">
      <alignment vertical="top"/>
    </xf>
    <xf numFmtId="0" fontId="10" fillId="4" borderId="1" xfId="0" applyFont="1" applyFill="1" applyBorder="1" applyAlignment="1">
      <alignment vertical="top"/>
    </xf>
    <xf numFmtId="0" fontId="0" fillId="4" borderId="1" xfId="0" applyFill="1" applyBorder="1" applyAlignment="1">
      <alignment horizontal="center" vertical="top"/>
    </xf>
    <xf numFmtId="0" fontId="2" fillId="4" borderId="1" xfId="0" applyFont="1" applyFill="1" applyBorder="1" applyAlignment="1">
      <alignment vertical="top"/>
    </xf>
    <xf numFmtId="0" fontId="1" fillId="4" borderId="1" xfId="0" applyFont="1" applyFill="1" applyBorder="1" applyAlignment="1">
      <alignment vertical="top"/>
    </xf>
    <xf numFmtId="0" fontId="0" fillId="3" borderId="1" xfId="0" applyFill="1" applyBorder="1" applyAlignment="1">
      <alignment horizontal="center" vertical="top"/>
    </xf>
    <xf numFmtId="14" fontId="0" fillId="3" borderId="1" xfId="0" applyNumberFormat="1" applyFill="1" applyBorder="1" applyAlignment="1">
      <alignment horizontal="center" vertical="top"/>
    </xf>
    <xf numFmtId="0" fontId="5" fillId="0" borderId="0" xfId="0" applyFont="1" applyFill="1" applyBorder="1" applyAlignment="1" applyProtection="1">
      <alignment vertical="top" wrapText="1"/>
      <protection locked="0"/>
    </xf>
    <xf numFmtId="0" fontId="0" fillId="0" borderId="0" xfId="0" applyAlignment="1">
      <alignment wrapText="1"/>
    </xf>
    <xf numFmtId="14" fontId="0" fillId="0" borderId="0" xfId="0" applyNumberFormat="1" applyAlignment="1">
      <alignment wrapText="1"/>
    </xf>
    <xf numFmtId="0" fontId="0" fillId="0" borderId="0" xfId="0" applyNumberFormat="1" applyAlignment="1">
      <alignment wrapText="1"/>
    </xf>
    <xf numFmtId="0" fontId="5" fillId="0" borderId="1" xfId="0" applyFont="1" applyFill="1" applyBorder="1" applyAlignment="1" applyProtection="1">
      <alignment vertical="top" wrapText="1"/>
      <protection locked="0"/>
    </xf>
    <xf numFmtId="0" fontId="5" fillId="0" borderId="1" xfId="0" applyFont="1" applyFill="1" applyBorder="1" applyAlignment="1" applyProtection="1">
      <alignment horizontal="left" vertical="top" wrapText="1"/>
      <protection locked="0"/>
    </xf>
    <xf numFmtId="0" fontId="5" fillId="0" borderId="1" xfId="0" applyFont="1" applyFill="1" applyBorder="1" applyAlignment="1" applyProtection="1">
      <alignment vertical="top" wrapText="1"/>
      <protection locked="0"/>
    </xf>
    <xf numFmtId="0" fontId="5" fillId="0" borderId="1" xfId="0" applyFont="1" applyFill="1" applyBorder="1" applyAlignment="1" applyProtection="1">
      <alignment horizontal="left" vertical="top" wrapText="1"/>
      <protection locked="0"/>
    </xf>
    <xf numFmtId="0" fontId="5" fillId="0" borderId="1" xfId="0" applyFont="1" applyFill="1" applyBorder="1" applyAlignment="1" applyProtection="1">
      <alignment horizontal="center" vertical="top" wrapText="1"/>
      <protection locked="0"/>
    </xf>
    <xf numFmtId="0" fontId="5" fillId="5" borderId="2" xfId="0" applyFont="1" applyFill="1" applyBorder="1" applyAlignment="1" applyProtection="1">
      <alignment horizontal="center" vertical="top" wrapText="1"/>
      <protection locked="0"/>
    </xf>
    <xf numFmtId="0" fontId="0" fillId="6" borderId="3" xfId="0" applyFill="1" applyBorder="1" applyAlignment="1" applyProtection="1">
      <alignment vertical="top"/>
      <protection locked="0"/>
    </xf>
    <xf numFmtId="0" fontId="0" fillId="6" borderId="4" xfId="0" applyFill="1" applyBorder="1" applyAlignment="1" applyProtection="1">
      <alignment vertical="top"/>
      <protection locked="0"/>
    </xf>
    <xf numFmtId="0" fontId="1" fillId="6" borderId="3" xfId="0" applyFont="1" applyFill="1" applyBorder="1" applyAlignment="1" applyProtection="1">
      <alignment vertical="top"/>
      <protection locked="0"/>
    </xf>
    <xf numFmtId="0" fontId="1" fillId="6" borderId="4" xfId="0" applyFont="1" applyFill="1" applyBorder="1" applyAlignment="1" applyProtection="1">
      <alignment vertical="top"/>
      <protection locked="0"/>
    </xf>
    <xf numFmtId="14" fontId="1" fillId="6" borderId="0" xfId="0" applyNumberFormat="1" applyFont="1" applyFill="1" applyBorder="1" applyAlignment="1" applyProtection="1">
      <alignment vertical="top"/>
      <protection locked="0"/>
    </xf>
    <xf numFmtId="0" fontId="0" fillId="6" borderId="1" xfId="0" applyFill="1" applyBorder="1" applyAlignment="1" applyProtection="1">
      <alignment horizontal="center" vertical="top"/>
      <protection locked="0"/>
    </xf>
    <xf numFmtId="0" fontId="5" fillId="6" borderId="1" xfId="0" applyFont="1" applyFill="1" applyBorder="1" applyAlignment="1" applyProtection="1">
      <alignment horizontal="center" vertical="top"/>
      <protection locked="0"/>
    </xf>
    <xf numFmtId="14" fontId="0" fillId="6" borderId="1" xfId="0" applyNumberFormat="1" applyFill="1" applyBorder="1" applyAlignment="1" applyProtection="1">
      <alignment horizontal="center" vertical="top"/>
      <protection locked="0"/>
    </xf>
    <xf numFmtId="0" fontId="0" fillId="3" borderId="0" xfId="0" applyFill="1" applyBorder="1" applyAlignment="1">
      <alignment horizontal="center" vertical="top"/>
    </xf>
    <xf numFmtId="0" fontId="0" fillId="3" borderId="0" xfId="0" applyFill="1" applyBorder="1" applyAlignment="1">
      <alignment vertical="top"/>
    </xf>
    <xf numFmtId="0" fontId="1" fillId="7" borderId="2" xfId="0" applyFont="1" applyFill="1" applyBorder="1" applyAlignment="1">
      <alignment horizontal="left" vertical="top"/>
    </xf>
    <xf numFmtId="0" fontId="1" fillId="7" borderId="5" xfId="0" applyFont="1" applyFill="1" applyBorder="1" applyAlignment="1">
      <alignment horizontal="center" vertical="top"/>
    </xf>
    <xf numFmtId="0" fontId="1" fillId="7" borderId="5" xfId="0" applyFont="1" applyFill="1" applyBorder="1" applyAlignment="1">
      <alignment vertical="top"/>
    </xf>
    <xf numFmtId="0" fontId="1" fillId="7" borderId="6" xfId="0" applyFont="1" applyFill="1" applyBorder="1" applyAlignment="1">
      <alignment horizontal="left" vertical="top"/>
    </xf>
    <xf numFmtId="0" fontId="1" fillId="7" borderId="0" xfId="0" applyFont="1" applyFill="1" applyBorder="1" applyAlignment="1">
      <alignment horizontal="center" vertical="top"/>
    </xf>
    <xf numFmtId="0" fontId="1" fillId="7" borderId="0" xfId="0" applyFont="1" applyFill="1" applyBorder="1" applyAlignment="1">
      <alignment vertical="top"/>
    </xf>
    <xf numFmtId="0" fontId="1" fillId="7" borderId="7" xfId="0" applyFont="1" applyFill="1" applyBorder="1" applyAlignment="1">
      <alignment horizontal="left" vertical="top"/>
    </xf>
    <xf numFmtId="0" fontId="1" fillId="7" borderId="3" xfId="0" applyFont="1" applyFill="1" applyBorder="1" applyAlignment="1">
      <alignment horizontal="center" vertical="top"/>
    </xf>
    <xf numFmtId="0" fontId="1" fillId="7" borderId="3" xfId="0" applyFont="1" applyFill="1" applyBorder="1" applyAlignment="1">
      <alignment vertical="top"/>
    </xf>
    <xf numFmtId="0" fontId="16" fillId="6" borderId="4" xfId="0" applyFont="1" applyFill="1" applyBorder="1" applyAlignment="1" applyProtection="1">
      <alignment horizontal="left" vertical="top"/>
      <protection locked="0"/>
    </xf>
    <xf numFmtId="0" fontId="6" fillId="6" borderId="0" xfId="0" applyFont="1" applyFill="1" applyAlignment="1" applyProtection="1">
      <alignment horizontal="left" vertical="top"/>
      <protection locked="0"/>
    </xf>
    <xf numFmtId="0" fontId="3" fillId="6" borderId="0" xfId="0" applyFont="1" applyFill="1" applyAlignment="1" applyProtection="1">
      <alignment horizontal="left" vertical="top"/>
      <protection locked="0"/>
    </xf>
    <xf numFmtId="0" fontId="3" fillId="6" borderId="0" xfId="0" applyFont="1" applyFill="1" applyAlignment="1" applyProtection="1">
      <alignment horizontal="centerContinuous" vertical="top"/>
      <protection locked="0"/>
    </xf>
    <xf numFmtId="0" fontId="0" fillId="6" borderId="0" xfId="0" applyFill="1" applyBorder="1" applyAlignment="1" applyProtection="1">
      <alignment horizontal="centerContinuous" vertical="top"/>
      <protection locked="0"/>
    </xf>
    <xf numFmtId="0" fontId="0" fillId="6" borderId="0" xfId="0" applyFill="1" applyAlignment="1" applyProtection="1">
      <alignment horizontal="centerContinuous" vertical="top"/>
      <protection locked="0"/>
    </xf>
    <xf numFmtId="0" fontId="0" fillId="0" borderId="0" xfId="0" applyFill="1" applyAlignment="1" applyProtection="1">
      <alignment vertical="top"/>
      <protection locked="0"/>
    </xf>
    <xf numFmtId="0" fontId="0" fillId="6" borderId="0" xfId="0" applyFill="1" applyAlignment="1" applyProtection="1">
      <alignment horizontal="center" vertical="top"/>
      <protection locked="0"/>
    </xf>
    <xf numFmtId="0" fontId="8" fillId="6" borderId="0" xfId="0" applyFont="1" applyFill="1" applyBorder="1" applyAlignment="1" applyProtection="1">
      <alignment vertical="top"/>
      <protection locked="0"/>
    </xf>
    <xf numFmtId="0" fontId="1" fillId="6" borderId="0" xfId="0" applyFont="1" applyFill="1" applyBorder="1" applyAlignment="1" applyProtection="1">
      <alignment vertical="top"/>
      <protection locked="0"/>
    </xf>
    <xf numFmtId="0" fontId="0" fillId="6" borderId="0" xfId="0" applyFill="1" applyAlignment="1" applyProtection="1">
      <alignment vertical="top"/>
      <protection locked="0"/>
    </xf>
    <xf numFmtId="14" fontId="2" fillId="6" borderId="0" xfId="1" applyNumberFormat="1" applyFont="1" applyFill="1" applyBorder="1" applyAlignment="1" applyProtection="1">
      <alignment horizontal="center" vertical="top"/>
      <protection locked="0"/>
    </xf>
    <xf numFmtId="9" fontId="2" fillId="6" borderId="0" xfId="1" applyFont="1" applyFill="1" applyBorder="1" applyAlignment="1" applyProtection="1">
      <alignment horizontal="center" vertical="top"/>
      <protection locked="0"/>
    </xf>
    <xf numFmtId="0" fontId="13" fillId="6" borderId="0" xfId="0" applyFont="1" applyFill="1" applyAlignment="1" applyProtection="1">
      <alignment horizontal="left" vertical="top"/>
      <protection locked="0"/>
    </xf>
    <xf numFmtId="0" fontId="14" fillId="6" borderId="0" xfId="0" applyFont="1" applyFill="1" applyAlignment="1" applyProtection="1">
      <alignment horizontal="left" vertical="top"/>
      <protection locked="0"/>
    </xf>
    <xf numFmtId="0" fontId="3" fillId="0" borderId="0" xfId="0" applyFont="1" applyFill="1" applyAlignment="1" applyProtection="1">
      <alignment vertical="top"/>
      <protection locked="0"/>
    </xf>
    <xf numFmtId="9" fontId="15" fillId="6" borderId="0" xfId="1" applyFont="1" applyFill="1" applyBorder="1" applyAlignment="1" applyProtection="1">
      <alignment horizontal="center" vertical="top"/>
      <protection locked="0"/>
    </xf>
    <xf numFmtId="14" fontId="15" fillId="6" borderId="0" xfId="1" applyNumberFormat="1" applyFont="1" applyFill="1" applyBorder="1" applyAlignment="1" applyProtection="1">
      <alignment horizontal="center" vertical="top"/>
      <protection locked="0"/>
    </xf>
    <xf numFmtId="0" fontId="2" fillId="7" borderId="7" xfId="0" applyFont="1" applyFill="1" applyBorder="1" applyAlignment="1" applyProtection="1">
      <alignment horizontal="left" vertical="top" wrapText="1"/>
      <protection locked="0"/>
    </xf>
    <xf numFmtId="0" fontId="2" fillId="7" borderId="3" xfId="0" applyFont="1" applyFill="1" applyBorder="1" applyAlignment="1" applyProtection="1">
      <alignment horizontal="centerContinuous" vertical="top" wrapText="1"/>
      <protection locked="0"/>
    </xf>
    <xf numFmtId="0" fontId="0" fillId="7" borderId="11" xfId="0" applyFill="1" applyBorder="1" applyAlignment="1" applyProtection="1">
      <alignment horizontal="center" vertical="top" wrapText="1"/>
      <protection locked="0"/>
    </xf>
    <xf numFmtId="0" fontId="0" fillId="7" borderId="4" xfId="0" applyFill="1" applyBorder="1" applyAlignment="1" applyProtection="1">
      <alignment horizontal="center" vertical="top" wrapText="1"/>
      <protection locked="0"/>
    </xf>
    <xf numFmtId="0" fontId="0" fillId="0" borderId="0" xfId="0" applyAlignment="1" applyProtection="1">
      <alignment vertical="top" wrapText="1"/>
      <protection locked="0"/>
    </xf>
    <xf numFmtId="0" fontId="0" fillId="0" borderId="1" xfId="0" applyBorder="1" applyAlignment="1" applyProtection="1">
      <alignment vertical="top" wrapText="1"/>
      <protection locked="0"/>
    </xf>
    <xf numFmtId="0" fontId="0" fillId="0" borderId="1" xfId="0" applyBorder="1" applyAlignment="1" applyProtection="1">
      <alignment horizontal="center" vertical="top" wrapText="1"/>
      <protection locked="0"/>
    </xf>
    <xf numFmtId="0" fontId="2" fillId="7" borderId="11" xfId="0" applyFont="1" applyFill="1" applyBorder="1" applyAlignment="1" applyProtection="1">
      <alignment horizontal="left" vertical="top" wrapText="1"/>
      <protection locked="0"/>
    </xf>
    <xf numFmtId="0" fontId="2" fillId="7" borderId="4" xfId="0" applyFont="1" applyFill="1" applyBorder="1" applyAlignment="1" applyProtection="1">
      <alignment horizontal="centerContinuous" vertical="top" wrapText="1"/>
      <protection locked="0"/>
    </xf>
    <xf numFmtId="0" fontId="0" fillId="5" borderId="6" xfId="0" applyFill="1" applyBorder="1" applyAlignment="1" applyProtection="1">
      <alignment horizontal="center" vertical="top" wrapText="1"/>
      <protection locked="0"/>
    </xf>
    <xf numFmtId="0" fontId="0" fillId="5" borderId="0" xfId="0" applyFill="1" applyBorder="1" applyAlignment="1" applyProtection="1">
      <alignment horizontal="center" vertical="top" wrapText="1"/>
      <protection locked="0"/>
    </xf>
    <xf numFmtId="0" fontId="0" fillId="5" borderId="9" xfId="0" applyFill="1" applyBorder="1" applyAlignment="1" applyProtection="1">
      <alignment horizontal="center" vertical="top" wrapText="1"/>
      <protection locked="0"/>
    </xf>
    <xf numFmtId="0" fontId="5" fillId="0" borderId="1" xfId="0" applyFont="1" applyBorder="1" applyAlignment="1" applyProtection="1">
      <alignment vertical="top" wrapText="1"/>
      <protection locked="0"/>
    </xf>
    <xf numFmtId="0" fontId="0" fillId="5" borderId="5" xfId="0" applyFill="1" applyBorder="1" applyAlignment="1" applyProtection="1">
      <alignment vertical="top" wrapText="1"/>
      <protection locked="0"/>
    </xf>
    <xf numFmtId="0" fontId="0" fillId="5" borderId="5" xfId="0" applyFill="1" applyBorder="1" applyAlignment="1" applyProtection="1">
      <alignment horizontal="center" vertical="top" wrapText="1"/>
      <protection locked="0"/>
    </xf>
    <xf numFmtId="0" fontId="0" fillId="5" borderId="8" xfId="0" applyFill="1" applyBorder="1" applyAlignment="1" applyProtection="1">
      <alignment horizontal="center" vertical="top" wrapText="1"/>
      <protection locked="0"/>
    </xf>
    <xf numFmtId="0" fontId="0" fillId="0" borderId="0" xfId="0" applyAlignment="1" applyProtection="1">
      <alignment horizontal="center" vertical="top" wrapText="1"/>
      <protection locked="0"/>
    </xf>
    <xf numFmtId="0" fontId="5" fillId="4" borderId="1" xfId="0" applyFont="1" applyFill="1" applyBorder="1" applyAlignment="1" applyProtection="1">
      <alignment vertical="top" wrapText="1"/>
    </xf>
    <xf numFmtId="0" fontId="5" fillId="8" borderId="1" xfId="0" applyFont="1" applyFill="1" applyBorder="1" applyAlignment="1" applyProtection="1">
      <alignment horizontal="center" vertical="top" textRotation="90" wrapText="1"/>
    </xf>
    <xf numFmtId="0" fontId="5" fillId="0" borderId="0" xfId="0" applyFont="1" applyAlignment="1" applyProtection="1">
      <alignment vertical="top" wrapText="1"/>
    </xf>
    <xf numFmtId="0" fontId="5" fillId="4" borderId="11" xfId="0" applyFont="1" applyFill="1" applyBorder="1" applyAlignment="1" applyProtection="1">
      <alignment vertical="top" wrapText="1"/>
    </xf>
    <xf numFmtId="0" fontId="11" fillId="8" borderId="1" xfId="0" applyFont="1" applyFill="1" applyBorder="1" applyAlignment="1" applyProtection="1">
      <alignment horizontal="center" vertical="top" wrapText="1"/>
    </xf>
    <xf numFmtId="14" fontId="11" fillId="8" borderId="1" xfId="0" applyNumberFormat="1" applyFont="1" applyFill="1" applyBorder="1" applyAlignment="1" applyProtection="1">
      <alignment horizontal="center" vertical="top" wrapText="1"/>
    </xf>
    <xf numFmtId="0" fontId="6" fillId="6" borderId="0" xfId="0" applyFont="1" applyFill="1" applyAlignment="1" applyProtection="1">
      <alignment horizontal="right" vertical="top"/>
    </xf>
    <xf numFmtId="14" fontId="2" fillId="9" borderId="1" xfId="1" applyNumberFormat="1" applyFont="1" applyFill="1" applyBorder="1" applyAlignment="1" applyProtection="1">
      <alignment horizontal="center" vertical="top"/>
    </xf>
    <xf numFmtId="0" fontId="0" fillId="7" borderId="2" xfId="0" applyFill="1" applyBorder="1" applyAlignment="1" applyProtection="1">
      <alignment horizontal="left" vertical="top"/>
    </xf>
    <xf numFmtId="0" fontId="1" fillId="7" borderId="5" xfId="0" applyFont="1" applyFill="1" applyBorder="1" applyAlignment="1" applyProtection="1">
      <alignment horizontal="centerContinuous" vertical="top"/>
    </xf>
    <xf numFmtId="0" fontId="1" fillId="7" borderId="8" xfId="0" applyFont="1" applyFill="1" applyBorder="1" applyAlignment="1" applyProtection="1">
      <alignment horizontal="centerContinuous" vertical="top"/>
    </xf>
    <xf numFmtId="0" fontId="5" fillId="7" borderId="6" xfId="0" applyFont="1" applyFill="1" applyBorder="1" applyAlignment="1" applyProtection="1">
      <alignment vertical="top"/>
    </xf>
    <xf numFmtId="0" fontId="1" fillId="7" borderId="0" xfId="0" applyFont="1" applyFill="1" applyBorder="1" applyAlignment="1" applyProtection="1">
      <alignment vertical="top"/>
    </xf>
    <xf numFmtId="0" fontId="1" fillId="7" borderId="9" xfId="0" applyFont="1" applyFill="1" applyBorder="1" applyAlignment="1" applyProtection="1">
      <alignment vertical="top"/>
    </xf>
    <xf numFmtId="0" fontId="5" fillId="7" borderId="7" xfId="0" applyFont="1" applyFill="1" applyBorder="1" applyAlignment="1" applyProtection="1">
      <alignment vertical="top"/>
    </xf>
    <xf numFmtId="0" fontId="1" fillId="7" borderId="3" xfId="0" applyFont="1" applyFill="1" applyBorder="1" applyAlignment="1" applyProtection="1">
      <alignment vertical="top"/>
    </xf>
    <xf numFmtId="0" fontId="1" fillId="7" borderId="10" xfId="0" applyFont="1" applyFill="1" applyBorder="1" applyAlignment="1" applyProtection="1">
      <alignment vertical="top"/>
    </xf>
    <xf numFmtId="0" fontId="0" fillId="6" borderId="3" xfId="0" applyFill="1" applyBorder="1" applyAlignment="1" applyProtection="1">
      <alignment vertical="top"/>
    </xf>
    <xf numFmtId="0" fontId="0" fillId="6" borderId="0" xfId="0" applyFill="1" applyAlignment="1" applyProtection="1">
      <alignment horizontal="center" vertical="top"/>
    </xf>
    <xf numFmtId="0" fontId="1" fillId="6" borderId="3" xfId="0" applyFont="1" applyFill="1" applyBorder="1" applyAlignment="1" applyProtection="1">
      <alignment vertical="top"/>
    </xf>
    <xf numFmtId="0" fontId="8" fillId="6" borderId="3" xfId="0" applyFont="1" applyFill="1" applyBorder="1" applyAlignment="1" applyProtection="1">
      <alignment vertical="top"/>
    </xf>
    <xf numFmtId="0" fontId="0" fillId="6" borderId="4" xfId="0" applyFill="1" applyBorder="1" applyAlignment="1" applyProtection="1">
      <alignment vertical="top"/>
    </xf>
    <xf numFmtId="0" fontId="8" fillId="6" borderId="4" xfId="0" applyFont="1" applyFill="1" applyBorder="1" applyAlignment="1" applyProtection="1">
      <alignment vertical="top"/>
    </xf>
    <xf numFmtId="0" fontId="2" fillId="7" borderId="11" xfId="0" applyFont="1" applyFill="1" applyBorder="1" applyAlignment="1" applyProtection="1">
      <alignment horizontal="left" vertical="top" wrapText="1"/>
    </xf>
    <xf numFmtId="0" fontId="2" fillId="7" borderId="4" xfId="0" applyFont="1" applyFill="1" applyBorder="1" applyAlignment="1" applyProtection="1">
      <alignment horizontal="right" vertical="top" wrapText="1"/>
    </xf>
    <xf numFmtId="0" fontId="2" fillId="7" borderId="4" xfId="0" applyFont="1" applyFill="1" applyBorder="1" applyAlignment="1" applyProtection="1">
      <alignment horizontal="left" vertical="top" wrapText="1"/>
    </xf>
    <xf numFmtId="14" fontId="2" fillId="7" borderId="11" xfId="0" applyNumberFormat="1" applyFont="1" applyFill="1" applyBorder="1" applyAlignment="1" applyProtection="1">
      <alignment horizontal="center" vertical="top" wrapText="1"/>
    </xf>
    <xf numFmtId="0" fontId="0" fillId="0" borderId="0" xfId="0" applyAlignment="1" applyProtection="1">
      <alignment vertical="top" wrapText="1"/>
    </xf>
    <xf numFmtId="0" fontId="18" fillId="10" borderId="4" xfId="0" applyFont="1" applyFill="1" applyBorder="1" applyAlignment="1" applyProtection="1">
      <alignment vertical="top" wrapText="1"/>
      <protection locked="0"/>
    </xf>
    <xf numFmtId="0" fontId="18" fillId="10" borderId="4" xfId="0" applyFont="1" applyFill="1" applyBorder="1" applyAlignment="1" applyProtection="1">
      <alignment horizontal="center" vertical="top" wrapText="1"/>
      <protection locked="0"/>
    </xf>
    <xf numFmtId="0" fontId="18" fillId="0" borderId="0" xfId="0" applyFont="1" applyProtection="1">
      <protection locked="0"/>
    </xf>
    <xf numFmtId="0" fontId="0" fillId="0" borderId="0" xfId="0" applyProtection="1">
      <protection locked="0"/>
    </xf>
    <xf numFmtId="0" fontId="17" fillId="11" borderId="1" xfId="0" applyFont="1" applyFill="1" applyBorder="1" applyAlignment="1" applyProtection="1">
      <alignment vertical="top"/>
      <protection locked="0"/>
    </xf>
    <xf numFmtId="0" fontId="18" fillId="11" borderId="1" xfId="0" applyFont="1" applyFill="1" applyBorder="1" applyAlignment="1" applyProtection="1">
      <alignment vertical="top" wrapText="1"/>
      <protection locked="0"/>
    </xf>
    <xf numFmtId="0" fontId="17" fillId="11" borderId="1" xfId="0" applyFont="1" applyFill="1" applyBorder="1" applyAlignment="1" applyProtection="1">
      <alignment horizontal="center" vertical="top" wrapText="1"/>
      <protection locked="0"/>
    </xf>
    <xf numFmtId="0" fontId="0" fillId="12" borderId="0" xfId="0" applyFill="1" applyAlignment="1" applyProtection="1">
      <alignment vertical="top"/>
      <protection locked="0"/>
    </xf>
    <xf numFmtId="0" fontId="1" fillId="6" borderId="0" xfId="0" applyFont="1" applyFill="1" applyBorder="1" applyAlignment="1" applyProtection="1">
      <alignment horizontal="right" vertical="top"/>
    </xf>
    <xf numFmtId="0" fontId="1" fillId="6" borderId="0" xfId="0" applyFont="1" applyFill="1" applyBorder="1" applyAlignment="1" applyProtection="1">
      <alignment vertical="top"/>
    </xf>
    <xf numFmtId="0" fontId="0" fillId="13" borderId="4" xfId="0" applyFill="1" applyBorder="1" applyAlignment="1"/>
    <xf numFmtId="0" fontId="8" fillId="13" borderId="4" xfId="0" applyFont="1" applyFill="1" applyBorder="1" applyAlignment="1"/>
    <xf numFmtId="0" fontId="1" fillId="13" borderId="4" xfId="0" applyFont="1" applyFill="1" applyBorder="1" applyAlignment="1"/>
    <xf numFmtId="0" fontId="1" fillId="6" borderId="4" xfId="0" applyFont="1" applyFill="1" applyBorder="1" applyAlignment="1" applyProtection="1">
      <protection locked="0"/>
    </xf>
    <xf numFmtId="9" fontId="2" fillId="13" borderId="4" xfId="1" applyFont="1" applyFill="1" applyBorder="1" applyAlignment="1">
      <alignment horizontal="center"/>
    </xf>
    <xf numFmtId="0" fontId="2" fillId="3" borderId="0" xfId="0" applyFont="1" applyFill="1" applyAlignment="1">
      <alignment vertical="top"/>
    </xf>
    <xf numFmtId="0" fontId="1" fillId="0" borderId="0" xfId="0" applyFont="1" applyAlignment="1">
      <alignment wrapText="1"/>
    </xf>
    <xf numFmtId="0" fontId="1" fillId="0" borderId="1" xfId="0" applyFont="1" applyFill="1" applyBorder="1" applyAlignment="1" applyProtection="1">
      <alignment vertical="top" wrapText="1"/>
      <protection locked="0"/>
    </xf>
    <xf numFmtId="0" fontId="1" fillId="0" borderId="1" xfId="0" applyFont="1" applyBorder="1" applyAlignment="1" applyProtection="1">
      <alignment vertical="top" wrapText="1"/>
      <protection locked="0"/>
    </xf>
    <xf numFmtId="0" fontId="1" fillId="8" borderId="1" xfId="0" applyFont="1" applyFill="1" applyBorder="1" applyAlignment="1" applyProtection="1">
      <alignment horizontal="center" vertical="top" wrapText="1"/>
    </xf>
    <xf numFmtId="0" fontId="21" fillId="10" borderId="4" xfId="0" applyFont="1" applyFill="1" applyBorder="1" applyAlignment="1" applyProtection="1">
      <alignment vertical="top" wrapText="1"/>
      <protection locked="0"/>
    </xf>
    <xf numFmtId="0" fontId="18" fillId="0" borderId="0" xfId="0" applyFont="1" applyFill="1" applyBorder="1" applyAlignment="1" applyProtection="1">
      <alignment horizontal="center" vertical="top" wrapText="1"/>
      <protection locked="0"/>
    </xf>
    <xf numFmtId="0" fontId="0" fillId="0" borderId="0" xfId="0" applyFill="1" applyBorder="1" applyProtection="1">
      <protection locked="0"/>
    </xf>
    <xf numFmtId="0" fontId="0" fillId="0" borderId="0" xfId="0" applyFill="1" applyBorder="1" applyAlignment="1" applyProtection="1">
      <alignment vertical="top" wrapText="1"/>
      <protection locked="0"/>
    </xf>
    <xf numFmtId="0" fontId="1" fillId="0" borderId="11" xfId="0" applyFont="1" applyFill="1" applyBorder="1" applyAlignment="1" applyProtection="1">
      <alignment vertical="top" wrapText="1"/>
      <protection locked="0"/>
    </xf>
    <xf numFmtId="0" fontId="1" fillId="0" borderId="1" xfId="0" applyFont="1" applyFill="1" applyBorder="1" applyAlignment="1" applyProtection="1">
      <alignment horizontal="center" vertical="top" wrapText="1"/>
      <protection locked="0"/>
    </xf>
  </cellXfs>
  <cellStyles count="2">
    <cellStyle name="Normal" xfId="0" builtinId="0"/>
    <cellStyle name="Percent" xfId="1" builtinId="5"/>
  </cellStyles>
  <dxfs count="6">
    <dxf>
      <font>
        <b/>
        <i val="0"/>
        <color indexed="9"/>
      </font>
      <fill>
        <patternFill>
          <bgColor indexed="10"/>
        </patternFill>
      </fill>
    </dxf>
    <dxf>
      <font>
        <color indexed="63"/>
      </font>
      <fill>
        <patternFill>
          <bgColor indexed="55"/>
        </patternFill>
      </fill>
    </dxf>
    <dxf>
      <font>
        <b/>
        <i val="0"/>
      </font>
      <fill>
        <patternFill>
          <bgColor indexed="13"/>
        </patternFill>
      </fill>
    </dxf>
    <dxf>
      <font>
        <b/>
        <i val="0"/>
        <color indexed="9"/>
      </font>
      <fill>
        <patternFill>
          <bgColor indexed="10"/>
        </patternFill>
      </fill>
    </dxf>
    <dxf>
      <font>
        <color indexed="63"/>
      </font>
      <fill>
        <patternFill>
          <bgColor indexed="55"/>
        </patternFill>
      </fill>
    </dxf>
    <dxf>
      <font>
        <b/>
        <i val="0"/>
      </font>
      <fill>
        <patternFill>
          <bgColor indexed="13"/>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0</xdr:col>
      <xdr:colOff>85725</xdr:colOff>
      <xdr:row>7</xdr:row>
      <xdr:rowOff>71967</xdr:rowOff>
    </xdr:from>
    <xdr:ext cx="1182727" cy="836208"/>
    <xdr:sp macro="" textlink="">
      <xdr:nvSpPr>
        <xdr:cNvPr id="1032" name="Text Box 8"/>
        <xdr:cNvSpPr txBox="1">
          <a:spLocks noChangeArrowheads="1"/>
        </xdr:cNvSpPr>
      </xdr:nvSpPr>
      <xdr:spPr bwMode="auto">
        <a:xfrm>
          <a:off x="85725" y="1114425"/>
          <a:ext cx="1274708" cy="234167"/>
        </a:xfrm>
        <a:prstGeom prst="rect">
          <a:avLst/>
        </a:prstGeom>
        <a:noFill/>
        <a:ln w="9525">
          <a:noFill/>
          <a:miter lim="800000"/>
          <a:headEnd/>
          <a:tailEnd/>
        </a:ln>
      </xdr:spPr>
      <xdr:txBody>
        <a:bodyPr wrap="none" lIns="27432" tIns="27432" rIns="0" bIns="0" anchor="t" upright="1">
          <a:spAutoFit/>
        </a:bodyPr>
        <a:lstStyle/>
        <a:p>
          <a:pPr algn="l" rtl="0">
            <a:defRPr sz="1000"/>
          </a:pPr>
          <a:r>
            <a:rPr lang="en-US" sz="1400" b="1" i="0" strike="noStrike">
              <a:solidFill>
                <a:srgbClr val="000000"/>
              </a:solidFill>
              <a:latin typeface="Arial"/>
              <a:cs typeface="Arial"/>
            </a:rPr>
            <a:t>Requirements </a:t>
          </a: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dimension ref="A1:L32"/>
  <sheetViews>
    <sheetView zoomScale="85" zoomScaleNormal="100" zoomScaleSheetLayoutView="100" workbookViewId="0">
      <pane xSplit="1" ySplit="16" topLeftCell="B17" activePane="bottomRight" state="frozen"/>
      <selection pane="topRight" activeCell="B1" sqref="B1"/>
      <selection pane="bottomLeft" activeCell="A20" sqref="A20"/>
      <selection pane="bottomRight" activeCell="C25" sqref="C25"/>
    </sheetView>
  </sheetViews>
  <sheetFormatPr defaultColWidth="9.109375" defaultRowHeight="13.2"/>
  <cols>
    <col min="1" max="1" width="50.88671875" style="4" customWidth="1"/>
    <col min="2" max="6" width="13.6640625" style="6" customWidth="1"/>
    <col min="7" max="10" width="13.6640625" style="4" customWidth="1"/>
    <col min="11" max="12" width="9.109375" style="4"/>
    <col min="13" max="16384" width="9.109375" style="5"/>
  </cols>
  <sheetData>
    <row r="1" spans="1:10">
      <c r="A1" s="2" t="s">
        <v>137</v>
      </c>
      <c r="B1" s="3"/>
      <c r="C1" s="3"/>
      <c r="D1" s="3"/>
      <c r="E1" s="3"/>
      <c r="F1" s="3"/>
    </row>
    <row r="3" spans="1:10">
      <c r="D3" s="32"/>
      <c r="E3" s="32"/>
      <c r="F3" s="32"/>
      <c r="G3" s="33"/>
      <c r="H3" s="33"/>
      <c r="I3" s="33"/>
    </row>
    <row r="4" spans="1:10">
      <c r="A4" s="24" t="s">
        <v>11</v>
      </c>
      <c r="C4" s="116" t="s">
        <v>159</v>
      </c>
      <c r="D4" s="117"/>
      <c r="E4" s="118"/>
      <c r="F4" s="119" t="s">
        <v>160</v>
      </c>
    </row>
    <row r="5" spans="1:10">
      <c r="A5" s="25" t="s">
        <v>12</v>
      </c>
      <c r="C5" s="116" t="s">
        <v>161</v>
      </c>
      <c r="D5" s="117"/>
      <c r="E5" s="118"/>
      <c r="F5" s="119" t="s">
        <v>162</v>
      </c>
    </row>
    <row r="6" spans="1:10">
      <c r="A6" s="26" t="s">
        <v>13</v>
      </c>
      <c r="C6" s="118" t="s">
        <v>163</v>
      </c>
      <c r="D6" s="120"/>
      <c r="E6" s="120"/>
      <c r="F6" s="119" t="s">
        <v>160</v>
      </c>
      <c r="G6" s="121" t="s">
        <v>164</v>
      </c>
    </row>
    <row r="7" spans="1:10">
      <c r="A7" s="27" t="s">
        <v>14</v>
      </c>
      <c r="C7" s="116" t="s">
        <v>165</v>
      </c>
      <c r="D7" s="120"/>
      <c r="E7" s="120"/>
      <c r="F7" s="119" t="s">
        <v>160</v>
      </c>
    </row>
    <row r="9" spans="1:10">
      <c r="A9" s="7" t="s">
        <v>15</v>
      </c>
      <c r="B9" s="3"/>
      <c r="C9" s="3"/>
      <c r="D9" s="3"/>
      <c r="E9" s="3"/>
      <c r="F9" s="3"/>
    </row>
    <row r="10" spans="1:10">
      <c r="A10" s="28"/>
      <c r="F10" s="34" t="s">
        <v>127</v>
      </c>
      <c r="G10" s="35"/>
      <c r="H10" s="35"/>
      <c r="I10" s="36"/>
      <c r="J10" s="36"/>
    </row>
    <row r="11" spans="1:10">
      <c r="F11" s="37" t="s">
        <v>128</v>
      </c>
      <c r="G11" s="38"/>
      <c r="H11" s="38"/>
      <c r="I11" s="39"/>
      <c r="J11" s="39"/>
    </row>
    <row r="12" spans="1:10">
      <c r="A12" s="7" t="s">
        <v>16</v>
      </c>
      <c r="B12" s="3"/>
      <c r="C12" s="3"/>
      <c r="D12" s="3"/>
      <c r="E12" s="3"/>
      <c r="F12" s="37" t="s">
        <v>129</v>
      </c>
      <c r="G12" s="38"/>
      <c r="H12" s="38"/>
      <c r="I12" s="39"/>
      <c r="J12" s="39"/>
    </row>
    <row r="13" spans="1:10">
      <c r="A13" s="28"/>
      <c r="F13" s="40" t="s">
        <v>130</v>
      </c>
      <c r="G13" s="41"/>
      <c r="H13" s="41"/>
      <c r="I13" s="42"/>
      <c r="J13" s="42"/>
    </row>
    <row r="16" spans="1:10" ht="15.6">
      <c r="A16" s="8" t="s">
        <v>135</v>
      </c>
      <c r="B16" s="9" t="s">
        <v>2</v>
      </c>
      <c r="C16" s="9" t="s">
        <v>3</v>
      </c>
      <c r="D16" s="9" t="s">
        <v>4</v>
      </c>
      <c r="E16" s="9" t="s">
        <v>5</v>
      </c>
      <c r="F16" s="9" t="s">
        <v>6</v>
      </c>
      <c r="G16" s="9" t="s">
        <v>7</v>
      </c>
      <c r="H16" s="9" t="s">
        <v>8</v>
      </c>
      <c r="I16" s="9" t="s">
        <v>9</v>
      </c>
      <c r="J16" s="9" t="s">
        <v>10</v>
      </c>
    </row>
    <row r="17" spans="1:10">
      <c r="A17" s="10" t="s">
        <v>184</v>
      </c>
      <c r="B17" s="29"/>
      <c r="C17" s="29"/>
      <c r="D17" s="29"/>
      <c r="E17" s="29"/>
      <c r="F17" s="30"/>
      <c r="G17" s="29"/>
      <c r="H17" s="29"/>
      <c r="I17" s="29"/>
      <c r="J17" s="29"/>
    </row>
    <row r="18" spans="1:10">
      <c r="A18" s="10" t="s">
        <v>185</v>
      </c>
      <c r="B18" s="29"/>
      <c r="C18" s="29"/>
      <c r="D18" s="29"/>
      <c r="E18" s="29"/>
      <c r="F18" s="30"/>
      <c r="G18" s="29"/>
      <c r="H18" s="29"/>
      <c r="I18" s="29"/>
      <c r="J18" s="29"/>
    </row>
    <row r="19" spans="1:10">
      <c r="A19" s="10" t="s">
        <v>186</v>
      </c>
      <c r="B19" s="29"/>
      <c r="C19" s="29"/>
      <c r="D19" s="29"/>
      <c r="E19" s="29"/>
      <c r="F19" s="30"/>
      <c r="G19" s="29"/>
      <c r="H19" s="29"/>
      <c r="I19" s="29"/>
      <c r="J19" s="29"/>
    </row>
    <row r="20" spans="1:10">
      <c r="A20" s="10" t="s">
        <v>104</v>
      </c>
      <c r="B20" s="29"/>
      <c r="C20" s="29"/>
      <c r="D20" s="29"/>
      <c r="E20" s="29"/>
      <c r="F20" s="29"/>
      <c r="G20" s="29"/>
      <c r="H20" s="29"/>
      <c r="I20" s="29"/>
      <c r="J20" s="29"/>
    </row>
    <row r="21" spans="1:10">
      <c r="A21" s="10" t="s">
        <v>210</v>
      </c>
      <c r="B21" s="31"/>
      <c r="C21" s="31"/>
      <c r="D21" s="31"/>
      <c r="E21" s="31"/>
      <c r="F21" s="31"/>
      <c r="G21" s="31"/>
      <c r="H21" s="31"/>
      <c r="I21" s="31"/>
      <c r="J21" s="31"/>
    </row>
    <row r="22" spans="1:10">
      <c r="A22" s="11" t="s">
        <v>17</v>
      </c>
      <c r="B22" s="12">
        <f>DATEDIF(B21,$A$10,"y")</f>
        <v>0</v>
      </c>
      <c r="C22" s="12">
        <f t="shared" ref="C22:J22" si="0">DATEDIF(C21,$A$10,"y")</f>
        <v>0</v>
      </c>
      <c r="D22" s="12">
        <f t="shared" si="0"/>
        <v>0</v>
      </c>
      <c r="E22" s="12">
        <f t="shared" si="0"/>
        <v>0</v>
      </c>
      <c r="F22" s="12">
        <f t="shared" si="0"/>
        <v>0</v>
      </c>
      <c r="G22" s="12">
        <f t="shared" si="0"/>
        <v>0</v>
      </c>
      <c r="H22" s="12">
        <f t="shared" si="0"/>
        <v>0</v>
      </c>
      <c r="I22" s="12">
        <f t="shared" si="0"/>
        <v>0</v>
      </c>
      <c r="J22" s="12">
        <f t="shared" si="0"/>
        <v>0</v>
      </c>
    </row>
    <row r="23" spans="1:10">
      <c r="A23" s="11" t="s">
        <v>18</v>
      </c>
      <c r="B23" s="12">
        <f>DATEDIF(B21,$A$10,"m")</f>
        <v>0</v>
      </c>
      <c r="C23" s="12">
        <f t="shared" ref="C23:J23" si="1">DATEDIF(C21,$A$10,"m")</f>
        <v>0</v>
      </c>
      <c r="D23" s="12">
        <f t="shared" si="1"/>
        <v>0</v>
      </c>
      <c r="E23" s="12">
        <f t="shared" si="1"/>
        <v>0</v>
      </c>
      <c r="F23" s="12">
        <f t="shared" si="1"/>
        <v>0</v>
      </c>
      <c r="G23" s="12">
        <f t="shared" si="1"/>
        <v>0</v>
      </c>
      <c r="H23" s="12">
        <f t="shared" si="1"/>
        <v>0</v>
      </c>
      <c r="I23" s="12">
        <f t="shared" si="1"/>
        <v>0</v>
      </c>
      <c r="J23" s="12">
        <f t="shared" si="1"/>
        <v>0</v>
      </c>
    </row>
    <row r="24" spans="1:10">
      <c r="A24" s="11" t="s">
        <v>19</v>
      </c>
      <c r="B24" s="12" t="str">
        <f>CONCATENATE(B22," yrs ",(B23-(B22*12))," mths")</f>
        <v>0 yrs 0 mths</v>
      </c>
      <c r="C24" s="12" t="str">
        <f t="shared" ref="C24:J24" si="2">CONCATENATE(C22," yrs ",(C23-(C22*12))," mths")</f>
        <v>0 yrs 0 mths</v>
      </c>
      <c r="D24" s="12" t="str">
        <f t="shared" si="2"/>
        <v>0 yrs 0 mths</v>
      </c>
      <c r="E24" s="12" t="str">
        <f t="shared" si="2"/>
        <v>0 yrs 0 mths</v>
      </c>
      <c r="F24" s="12" t="str">
        <f t="shared" si="2"/>
        <v>0 yrs 0 mths</v>
      </c>
      <c r="G24" s="12" t="str">
        <f t="shared" si="2"/>
        <v>0 yrs 0 mths</v>
      </c>
      <c r="H24" s="12" t="str">
        <f t="shared" si="2"/>
        <v>0 yrs 0 mths</v>
      </c>
      <c r="I24" s="12" t="str">
        <f t="shared" si="2"/>
        <v>0 yrs 0 mths</v>
      </c>
      <c r="J24" s="12" t="str">
        <f t="shared" si="2"/>
        <v>0 yrs 0 mths</v>
      </c>
    </row>
    <row r="25" spans="1:10">
      <c r="A25" s="11" t="s">
        <v>22</v>
      </c>
      <c r="B25" s="12">
        <f>DATEDIF(B21,$A$13,"y")</f>
        <v>0</v>
      </c>
      <c r="C25" s="12">
        <f t="shared" ref="C25:J25" si="3">DATEDIF(C21,$A$13,"y")</f>
        <v>0</v>
      </c>
      <c r="D25" s="12">
        <f t="shared" si="3"/>
        <v>0</v>
      </c>
      <c r="E25" s="12">
        <f t="shared" si="3"/>
        <v>0</v>
      </c>
      <c r="F25" s="12">
        <f t="shared" si="3"/>
        <v>0</v>
      </c>
      <c r="G25" s="12">
        <f t="shared" si="3"/>
        <v>0</v>
      </c>
      <c r="H25" s="12">
        <f t="shared" si="3"/>
        <v>0</v>
      </c>
      <c r="I25" s="12">
        <f t="shared" si="3"/>
        <v>0</v>
      </c>
      <c r="J25" s="12">
        <f t="shared" si="3"/>
        <v>0</v>
      </c>
    </row>
    <row r="26" spans="1:10">
      <c r="A26" s="11" t="s">
        <v>23</v>
      </c>
      <c r="B26" s="12">
        <f>DATEDIF(B21,$A$13,"m")</f>
        <v>0</v>
      </c>
      <c r="C26" s="12">
        <f t="shared" ref="C26:J26" si="4">DATEDIF(C21,$A$13,"m")</f>
        <v>0</v>
      </c>
      <c r="D26" s="12">
        <f t="shared" si="4"/>
        <v>0</v>
      </c>
      <c r="E26" s="12">
        <f t="shared" si="4"/>
        <v>0</v>
      </c>
      <c r="F26" s="12">
        <f t="shared" si="4"/>
        <v>0</v>
      </c>
      <c r="G26" s="12">
        <f t="shared" si="4"/>
        <v>0</v>
      </c>
      <c r="H26" s="12">
        <f t="shared" si="4"/>
        <v>0</v>
      </c>
      <c r="I26" s="12">
        <f t="shared" si="4"/>
        <v>0</v>
      </c>
      <c r="J26" s="12">
        <f t="shared" si="4"/>
        <v>0</v>
      </c>
    </row>
    <row r="27" spans="1:10">
      <c r="A27" s="11" t="s">
        <v>24</v>
      </c>
      <c r="B27" s="12" t="str">
        <f>CONCATENATE(B25," yrs ",(B26-(B25*12))," mths")</f>
        <v>0 yrs 0 mths</v>
      </c>
      <c r="C27" s="12" t="str">
        <f t="shared" ref="C27:J27" si="5">CONCATENATE(C25," yrs ",(C26-(C25*12))," mths")</f>
        <v>0 yrs 0 mths</v>
      </c>
      <c r="D27" s="12" t="str">
        <f t="shared" si="5"/>
        <v>0 yrs 0 mths</v>
      </c>
      <c r="E27" s="12" t="str">
        <f t="shared" si="5"/>
        <v>0 yrs 0 mths</v>
      </c>
      <c r="F27" s="12" t="str">
        <f t="shared" si="5"/>
        <v>0 yrs 0 mths</v>
      </c>
      <c r="G27" s="12" t="str">
        <f t="shared" si="5"/>
        <v>0 yrs 0 mths</v>
      </c>
      <c r="H27" s="12" t="str">
        <f t="shared" si="5"/>
        <v>0 yrs 0 mths</v>
      </c>
      <c r="I27" s="12" t="str">
        <f t="shared" si="5"/>
        <v>0 yrs 0 mths</v>
      </c>
      <c r="J27" s="12" t="str">
        <f t="shared" si="5"/>
        <v>0 yrs 0 mths</v>
      </c>
    </row>
    <row r="28" spans="1:10">
      <c r="A28" s="11" t="s">
        <v>109</v>
      </c>
      <c r="B28" s="13">
        <f>DATE(YEAR(B21)+16,MONTH(B21),DAY(B21))</f>
        <v>5844</v>
      </c>
      <c r="C28" s="13">
        <f t="shared" ref="C28:J28" si="6">DATE(YEAR(C21)+16,MONTH(C21),DAY(C21))</f>
        <v>5844</v>
      </c>
      <c r="D28" s="13">
        <f t="shared" si="6"/>
        <v>5844</v>
      </c>
      <c r="E28" s="13">
        <f t="shared" si="6"/>
        <v>5844</v>
      </c>
      <c r="F28" s="13">
        <f t="shared" si="6"/>
        <v>5844</v>
      </c>
      <c r="G28" s="13">
        <f t="shared" si="6"/>
        <v>5844</v>
      </c>
      <c r="H28" s="13">
        <f t="shared" si="6"/>
        <v>5844</v>
      </c>
      <c r="I28" s="13">
        <f t="shared" si="6"/>
        <v>5844</v>
      </c>
      <c r="J28" s="13">
        <f t="shared" si="6"/>
        <v>5844</v>
      </c>
    </row>
    <row r="29" spans="1:10">
      <c r="A29" s="11" t="s">
        <v>110</v>
      </c>
      <c r="B29" s="13">
        <f>DATE(YEAR(B21)+18,MONTH(B21),DAY(B21)-1)</f>
        <v>6574</v>
      </c>
      <c r="C29" s="13">
        <f t="shared" ref="C29:J29" si="7">DATE(YEAR(C21)+18,MONTH(C21),DAY(C21)-1)</f>
        <v>6574</v>
      </c>
      <c r="D29" s="13">
        <f t="shared" si="7"/>
        <v>6574</v>
      </c>
      <c r="E29" s="13">
        <f t="shared" si="7"/>
        <v>6574</v>
      </c>
      <c r="F29" s="13">
        <f t="shared" si="7"/>
        <v>6574</v>
      </c>
      <c r="G29" s="13">
        <f t="shared" si="7"/>
        <v>6574</v>
      </c>
      <c r="H29" s="13">
        <f t="shared" si="7"/>
        <v>6574</v>
      </c>
      <c r="I29" s="13">
        <f t="shared" si="7"/>
        <v>6574</v>
      </c>
      <c r="J29" s="13">
        <f t="shared" si="7"/>
        <v>6574</v>
      </c>
    </row>
    <row r="30" spans="1:10">
      <c r="A30" s="11" t="s">
        <v>112</v>
      </c>
      <c r="B30" s="13">
        <f>DATE(YEAR(B21)+17,MONTH(B21),DAY(B21)+90)</f>
        <v>6300</v>
      </c>
      <c r="C30" s="13">
        <f t="shared" ref="C30:J30" si="8">DATE(YEAR(C21)+17,MONTH(C21),DAY(C21)+90)</f>
        <v>6300</v>
      </c>
      <c r="D30" s="13">
        <f t="shared" si="8"/>
        <v>6300</v>
      </c>
      <c r="E30" s="13">
        <f t="shared" si="8"/>
        <v>6300</v>
      </c>
      <c r="F30" s="13">
        <f t="shared" si="8"/>
        <v>6300</v>
      </c>
      <c r="G30" s="13">
        <f t="shared" si="8"/>
        <v>6300</v>
      </c>
      <c r="H30" s="13">
        <f t="shared" si="8"/>
        <v>6300</v>
      </c>
      <c r="I30" s="13">
        <f t="shared" si="8"/>
        <v>6300</v>
      </c>
      <c r="J30" s="13">
        <f t="shared" si="8"/>
        <v>6300</v>
      </c>
    </row>
    <row r="31" spans="1:10">
      <c r="A31" s="11" t="s">
        <v>113</v>
      </c>
      <c r="B31" s="13">
        <f>DATE(YEAR(B21)+18,MONTH(B21)-6,DAY(B21))</f>
        <v>6391</v>
      </c>
      <c r="C31" s="13">
        <f t="shared" ref="C31:J31" si="9">DATE(YEAR(C21)+18,MONTH(C21)-6,DAY(C21))</f>
        <v>6391</v>
      </c>
      <c r="D31" s="13">
        <f t="shared" si="9"/>
        <v>6391</v>
      </c>
      <c r="E31" s="13">
        <f t="shared" si="9"/>
        <v>6391</v>
      </c>
      <c r="F31" s="13">
        <f t="shared" si="9"/>
        <v>6391</v>
      </c>
      <c r="G31" s="13">
        <f t="shared" si="9"/>
        <v>6391</v>
      </c>
      <c r="H31" s="13">
        <f t="shared" si="9"/>
        <v>6391</v>
      </c>
      <c r="I31" s="13">
        <f t="shared" si="9"/>
        <v>6391</v>
      </c>
      <c r="J31" s="13">
        <f t="shared" si="9"/>
        <v>6391</v>
      </c>
    </row>
    <row r="32" spans="1:10">
      <c r="A32" s="11" t="s">
        <v>114</v>
      </c>
      <c r="B32" s="13">
        <f>DATE(YEAR(B21)+18,MONTH(B21),DAY(B21)-90)</f>
        <v>6485</v>
      </c>
      <c r="C32" s="13">
        <f t="shared" ref="C32:J32" si="10">DATE(YEAR(C21)+18,MONTH(C21),DAY(C21)-90)</f>
        <v>6485</v>
      </c>
      <c r="D32" s="13">
        <f t="shared" si="10"/>
        <v>6485</v>
      </c>
      <c r="E32" s="13">
        <f t="shared" si="10"/>
        <v>6485</v>
      </c>
      <c r="F32" s="13">
        <f t="shared" si="10"/>
        <v>6485</v>
      </c>
      <c r="G32" s="13">
        <f t="shared" si="10"/>
        <v>6485</v>
      </c>
      <c r="H32" s="13">
        <f t="shared" si="10"/>
        <v>6485</v>
      </c>
      <c r="I32" s="13">
        <f t="shared" si="10"/>
        <v>6485</v>
      </c>
      <c r="J32" s="13">
        <f t="shared" si="10"/>
        <v>6485</v>
      </c>
    </row>
  </sheetData>
  <sheetProtection password="CDFC" sheet="1" objects="1" scenarios="1" formatCells="0" formatColumns="0" formatRows="0" insertColumns="0" insertRows="0" deleteColumns="0" deleteRows="0"/>
  <phoneticPr fontId="9" type="noConversion"/>
  <conditionalFormatting sqref="D6:E7">
    <cfRule type="expression" dxfId="5" priority="4" stopIfTrue="1">
      <formula>LEFT(D6,1)="u"</formula>
    </cfRule>
    <cfRule type="expression" dxfId="4" priority="5" stopIfTrue="1">
      <formula>LEFT(D6,1)="x"</formula>
    </cfRule>
    <cfRule type="expression" dxfId="3" priority="6" stopIfTrue="1">
      <formula>LEFT(D6,1)="n"</formula>
    </cfRule>
  </conditionalFormatting>
  <pageMargins left="0.75" right="0.75" top="1" bottom="1" header="0.5" footer="0.5"/>
  <pageSetup orientation="landscape" horizontalDpi="1200" verticalDpi="1200" r:id="rId1"/>
  <headerFooter alignWithMargins="0"/>
</worksheet>
</file>

<file path=xl/worksheets/sheet2.xml><?xml version="1.0" encoding="utf-8"?>
<worksheet xmlns="http://schemas.openxmlformats.org/spreadsheetml/2006/main" xmlns:r="http://schemas.openxmlformats.org/officeDocument/2006/relationships">
  <dimension ref="A1:U100"/>
  <sheetViews>
    <sheetView tabSelected="1" zoomScale="90" zoomScaleNormal="90" zoomScaleSheetLayoutView="75" workbookViewId="0">
      <pane xSplit="3" ySplit="17" topLeftCell="D18" activePane="bottomRight" state="frozen"/>
      <selection pane="topRight" activeCell="D1" sqref="D1"/>
      <selection pane="bottomLeft" activeCell="A21" sqref="A21"/>
      <selection pane="bottomRight" activeCell="A7" sqref="A7"/>
    </sheetView>
  </sheetViews>
  <sheetFormatPr defaultColWidth="9.109375" defaultRowHeight="13.2"/>
  <cols>
    <col min="1" max="1" width="57.33203125" style="65" customWidth="1"/>
    <col min="2" max="2" width="18.33203125" style="65" customWidth="1"/>
    <col min="3" max="3" width="4.33203125" style="65" customWidth="1"/>
    <col min="4" max="12" width="15.6640625" style="77" customWidth="1"/>
    <col min="13" max="16384" width="9.109375" style="65"/>
  </cols>
  <sheetData>
    <row r="1" spans="1:13" s="49" customFormat="1" ht="17.399999999999999">
      <c r="A1" s="45" t="s">
        <v>154</v>
      </c>
      <c r="B1" s="46"/>
      <c r="C1" s="46"/>
      <c r="D1" s="47"/>
      <c r="E1" s="48"/>
      <c r="F1" s="48"/>
      <c r="G1" s="48"/>
      <c r="H1" s="113"/>
      <c r="I1" s="113"/>
      <c r="J1" s="86" t="s">
        <v>131</v>
      </c>
      <c r="K1" s="87"/>
      <c r="L1" s="87"/>
      <c r="M1" s="88"/>
    </row>
    <row r="2" spans="1:13" s="49" customFormat="1">
      <c r="A2" s="95" t="str">
        <f>'Provider and Sample Info'!A4</f>
        <v>Provider Name: &lt;Name&gt;</v>
      </c>
      <c r="B2" s="96"/>
      <c r="C2" s="96"/>
      <c r="D2" s="97" t="str">
        <f>'Provider and Sample Info'!A6</f>
        <v>COU Team Member: &lt;Name&gt;</v>
      </c>
      <c r="E2" s="98"/>
      <c r="F2" s="98"/>
      <c r="G2" s="51"/>
      <c r="H2" s="114" t="s">
        <v>155</v>
      </c>
      <c r="I2" s="115" t="str">
        <f>'Provider and Sample Info'!F4</f>
        <v>&lt;Yes or No&gt;</v>
      </c>
      <c r="J2" s="89" t="s">
        <v>132</v>
      </c>
      <c r="K2" s="90"/>
      <c r="L2" s="90"/>
      <c r="M2" s="91"/>
    </row>
    <row r="3" spans="1:13" s="49" customFormat="1">
      <c r="A3" s="99" t="str">
        <f>'Provider and Sample Info'!A5</f>
        <v>Contract Number: &lt;Contract Number&gt;</v>
      </c>
      <c r="B3" s="96"/>
      <c r="C3" s="96"/>
      <c r="D3" s="99" t="str">
        <f>'Provider and Sample Info'!A7</f>
        <v>Site Visit Date: &lt;Dates&gt;</v>
      </c>
      <c r="E3" s="98"/>
      <c r="F3" s="100"/>
      <c r="G3" s="51"/>
      <c r="H3" s="114" t="s">
        <v>156</v>
      </c>
      <c r="I3" s="115" t="str">
        <f>'Provider and Sample Info'!F5</f>
        <v>&lt;Date&gt;</v>
      </c>
      <c r="J3" s="92" t="s">
        <v>133</v>
      </c>
      <c r="K3" s="93"/>
      <c r="L3" s="93"/>
      <c r="M3" s="94"/>
    </row>
    <row r="4" spans="1:13" s="49" customFormat="1">
      <c r="A4" s="43" t="s">
        <v>119</v>
      </c>
      <c r="B4" s="50"/>
      <c r="C4" s="50"/>
      <c r="D4" s="84" t="s">
        <v>20</v>
      </c>
      <c r="E4" s="85">
        <f>'Provider and Sample Info'!A10</f>
        <v>0</v>
      </c>
      <c r="F4" s="113"/>
      <c r="G4" s="113"/>
      <c r="H4" s="114" t="s">
        <v>157</v>
      </c>
      <c r="I4" s="115" t="str">
        <f>'Provider and Sample Info'!F6</f>
        <v>&lt;Yes or No&gt;</v>
      </c>
      <c r="J4" s="52"/>
      <c r="K4" s="52"/>
      <c r="L4" s="52"/>
    </row>
    <row r="5" spans="1:13" s="49" customFormat="1">
      <c r="A5" s="43" t="s">
        <v>120</v>
      </c>
      <c r="B5" s="50"/>
      <c r="C5" s="50"/>
      <c r="D5" s="84" t="s">
        <v>21</v>
      </c>
      <c r="E5" s="85">
        <f>'Provider and Sample Info'!A13</f>
        <v>0</v>
      </c>
      <c r="F5" s="113"/>
      <c r="G5" s="113"/>
      <c r="H5" s="114" t="s">
        <v>158</v>
      </c>
      <c r="I5" s="115" t="str">
        <f>'Provider and Sample Info'!F7</f>
        <v>&lt;Yes or No&gt;</v>
      </c>
      <c r="J5" s="52"/>
      <c r="K5" s="52"/>
      <c r="L5" s="52"/>
    </row>
    <row r="6" spans="1:13" s="49" customFormat="1">
      <c r="A6" s="44" t="s">
        <v>215</v>
      </c>
      <c r="B6" s="44"/>
      <c r="C6" s="44"/>
      <c r="D6" s="53"/>
      <c r="E6" s="53"/>
      <c r="F6" s="54"/>
      <c r="G6" s="55"/>
      <c r="H6" s="55"/>
      <c r="I6" s="55"/>
      <c r="J6" s="55"/>
      <c r="K6" s="55"/>
      <c r="L6" s="55"/>
    </row>
    <row r="7" spans="1:13" s="58" customFormat="1" ht="17.399999999999999">
      <c r="A7" s="56" t="s">
        <v>118</v>
      </c>
      <c r="B7" s="57"/>
      <c r="D7" s="59"/>
      <c r="F7" s="60"/>
      <c r="G7" s="59"/>
      <c r="H7" s="59"/>
      <c r="I7" s="59"/>
      <c r="J7" s="59"/>
      <c r="K7" s="59"/>
      <c r="L7" s="59"/>
    </row>
    <row r="8" spans="1:13" s="80" customFormat="1" ht="42" customHeight="1">
      <c r="A8" s="78"/>
      <c r="B8" s="78" t="s">
        <v>0</v>
      </c>
      <c r="C8" s="79" t="s">
        <v>1</v>
      </c>
      <c r="D8" s="125" t="s">
        <v>173</v>
      </c>
      <c r="E8" s="125" t="s">
        <v>174</v>
      </c>
      <c r="F8" s="125" t="s">
        <v>175</v>
      </c>
      <c r="G8" s="125" t="s">
        <v>176</v>
      </c>
      <c r="H8" s="125" t="s">
        <v>177</v>
      </c>
      <c r="I8" s="125" t="s">
        <v>178</v>
      </c>
      <c r="J8" s="125" t="s">
        <v>179</v>
      </c>
      <c r="K8" s="125" t="s">
        <v>180</v>
      </c>
      <c r="L8" s="125" t="s">
        <v>181</v>
      </c>
    </row>
    <row r="9" spans="1:13" s="80" customFormat="1">
      <c r="A9" s="11" t="s">
        <v>184</v>
      </c>
      <c r="B9" s="78"/>
      <c r="C9" s="79"/>
      <c r="D9" s="82" t="str">
        <f>IF('Provider and Sample Info'!B17&lt;&gt;"",'Provider and Sample Info'!B17,"")</f>
        <v/>
      </c>
      <c r="E9" s="82" t="str">
        <f>IF('Provider and Sample Info'!C17&lt;&gt;"",'Provider and Sample Info'!C17,"")</f>
        <v/>
      </c>
      <c r="F9" s="82" t="str">
        <f>IF('Provider and Sample Info'!D17&lt;&gt;"",'Provider and Sample Info'!D17,"")</f>
        <v/>
      </c>
      <c r="G9" s="82" t="str">
        <f>IF('Provider and Sample Info'!E17&lt;&gt;"",'Provider and Sample Info'!E17,"")</f>
        <v/>
      </c>
      <c r="H9" s="82" t="str">
        <f>IF('Provider and Sample Info'!F17&lt;&gt;"",'Provider and Sample Info'!F17,"")</f>
        <v/>
      </c>
      <c r="I9" s="82" t="str">
        <f>IF('Provider and Sample Info'!G17&lt;&gt;"",'Provider and Sample Info'!G17,"")</f>
        <v/>
      </c>
      <c r="J9" s="82" t="str">
        <f>IF('Provider and Sample Info'!H17&lt;&gt;"",'Provider and Sample Info'!H17,"")</f>
        <v/>
      </c>
      <c r="K9" s="82" t="str">
        <f>IF('Provider and Sample Info'!I17&lt;&gt;"",'Provider and Sample Info'!I17,"")</f>
        <v/>
      </c>
      <c r="L9" s="82" t="str">
        <f>IF('Provider and Sample Info'!J17&lt;&gt;"",'Provider and Sample Info'!J17,"")</f>
        <v/>
      </c>
    </row>
    <row r="10" spans="1:13" s="80" customFormat="1">
      <c r="A10" s="11" t="s">
        <v>185</v>
      </c>
      <c r="B10" s="78"/>
      <c r="C10" s="79"/>
      <c r="D10" s="82" t="str">
        <f>IF('Provider and Sample Info'!B18&lt;&gt;"",'Provider and Sample Info'!B18,"")</f>
        <v/>
      </c>
      <c r="E10" s="82" t="str">
        <f>IF('Provider and Sample Info'!C18&lt;&gt;"",'Provider and Sample Info'!C18,"")</f>
        <v/>
      </c>
      <c r="F10" s="82" t="str">
        <f>IF('Provider and Sample Info'!D18&lt;&gt;"",'Provider and Sample Info'!D18,"")</f>
        <v/>
      </c>
      <c r="G10" s="82" t="str">
        <f>IF('Provider and Sample Info'!E18&lt;&gt;"",'Provider and Sample Info'!E18,"")</f>
        <v/>
      </c>
      <c r="H10" s="82" t="str">
        <f>IF('Provider and Sample Info'!F18&lt;&gt;"",'Provider and Sample Info'!F18,"")</f>
        <v/>
      </c>
      <c r="I10" s="82" t="str">
        <f>IF('Provider and Sample Info'!G18&lt;&gt;"",'Provider and Sample Info'!G18,"")</f>
        <v/>
      </c>
      <c r="J10" s="82" t="str">
        <f>IF('Provider and Sample Info'!H18&lt;&gt;"",'Provider and Sample Info'!H18,"")</f>
        <v/>
      </c>
      <c r="K10" s="82" t="str">
        <f>IF('Provider and Sample Info'!I18&lt;&gt;"",'Provider and Sample Info'!I18,"")</f>
        <v/>
      </c>
      <c r="L10" s="82" t="str">
        <f>IF('Provider and Sample Info'!J18&lt;&gt;"",'Provider and Sample Info'!J18,"")</f>
        <v/>
      </c>
    </row>
    <row r="11" spans="1:13" s="80" customFormat="1">
      <c r="A11" s="11" t="s">
        <v>186</v>
      </c>
      <c r="B11" s="78"/>
      <c r="C11" s="79"/>
      <c r="D11" s="82" t="str">
        <f>IF('Provider and Sample Info'!B19&lt;&gt;"",'Provider and Sample Info'!B19,"")</f>
        <v/>
      </c>
      <c r="E11" s="82" t="str">
        <f>IF('Provider and Sample Info'!C19&lt;&gt;"",'Provider and Sample Info'!C19,"")</f>
        <v/>
      </c>
      <c r="F11" s="82" t="str">
        <f>IF('Provider and Sample Info'!D19&lt;&gt;"",'Provider and Sample Info'!D19,"")</f>
        <v/>
      </c>
      <c r="G11" s="82" t="str">
        <f>IF('Provider and Sample Info'!E19&lt;&gt;"",'Provider and Sample Info'!E19,"")</f>
        <v/>
      </c>
      <c r="H11" s="82" t="str">
        <f>IF('Provider and Sample Info'!F19&lt;&gt;"",'Provider and Sample Info'!F19,"")</f>
        <v/>
      </c>
      <c r="I11" s="82" t="str">
        <f>IF('Provider and Sample Info'!G19&lt;&gt;"",'Provider and Sample Info'!G19,"")</f>
        <v/>
      </c>
      <c r="J11" s="82" t="str">
        <f>IF('Provider and Sample Info'!H19&lt;&gt;"",'Provider and Sample Info'!H19,"")</f>
        <v/>
      </c>
      <c r="K11" s="82" t="str">
        <f>IF('Provider and Sample Info'!I19&lt;&gt;"",'Provider and Sample Info'!I19,"")</f>
        <v/>
      </c>
      <c r="L11" s="82" t="str">
        <f>IF('Provider and Sample Info'!J19&lt;&gt;"",'Provider and Sample Info'!J19,"")</f>
        <v/>
      </c>
    </row>
    <row r="12" spans="1:13" s="80" customFormat="1">
      <c r="A12" s="11" t="s">
        <v>104</v>
      </c>
      <c r="B12" s="78"/>
      <c r="C12" s="79"/>
      <c r="D12" s="82" t="str">
        <f>IF('Provider and Sample Info'!B20&lt;&gt;"",'Provider and Sample Info'!B20,"")</f>
        <v/>
      </c>
      <c r="E12" s="82" t="str">
        <f>IF('Provider and Sample Info'!C20&lt;&gt;"",'Provider and Sample Info'!C20,"")</f>
        <v/>
      </c>
      <c r="F12" s="82" t="str">
        <f>IF('Provider and Sample Info'!D20&lt;&gt;"",'Provider and Sample Info'!D20,"")</f>
        <v/>
      </c>
      <c r="G12" s="82" t="str">
        <f>IF('Provider and Sample Info'!E20&lt;&gt;"",'Provider and Sample Info'!E20,"")</f>
        <v/>
      </c>
      <c r="H12" s="82" t="str">
        <f>IF('Provider and Sample Info'!F20&lt;&gt;"",'Provider and Sample Info'!F20,"")</f>
        <v/>
      </c>
      <c r="I12" s="82" t="str">
        <f>IF('Provider and Sample Info'!G20&lt;&gt;"",'Provider and Sample Info'!G20,"")</f>
        <v/>
      </c>
      <c r="J12" s="82" t="str">
        <f>IF('Provider and Sample Info'!H20&lt;&gt;"",'Provider and Sample Info'!H20,"")</f>
        <v/>
      </c>
      <c r="K12" s="82" t="str">
        <f>IF('Provider and Sample Info'!I20&lt;&gt;"",'Provider and Sample Info'!I20,"")</f>
        <v/>
      </c>
      <c r="L12" s="82" t="str">
        <f>IF('Provider and Sample Info'!J20&lt;&gt;"",'Provider and Sample Info'!J20,"")</f>
        <v/>
      </c>
    </row>
    <row r="13" spans="1:13" s="80" customFormat="1">
      <c r="A13" s="11" t="s">
        <v>210</v>
      </c>
      <c r="B13" s="78"/>
      <c r="C13" s="79"/>
      <c r="D13" s="82" t="str">
        <f>IF('Provider and Sample Info'!B21&lt;&gt;"",'Provider and Sample Info'!B21,"")</f>
        <v/>
      </c>
      <c r="E13" s="82" t="str">
        <f>IF('Provider and Sample Info'!C21&lt;&gt;"",'Provider and Sample Info'!C21,"")</f>
        <v/>
      </c>
      <c r="F13" s="82" t="str">
        <f>IF('Provider and Sample Info'!D21&lt;&gt;"",'Provider and Sample Info'!D21,"")</f>
        <v/>
      </c>
      <c r="G13" s="82" t="str">
        <f>IF('Provider and Sample Info'!E21&lt;&gt;"",'Provider and Sample Info'!E21,"")</f>
        <v/>
      </c>
      <c r="H13" s="82" t="str">
        <f>IF('Provider and Sample Info'!F21&lt;&gt;"",'Provider and Sample Info'!F21,"")</f>
        <v/>
      </c>
      <c r="I13" s="82" t="str">
        <f>IF('Provider and Sample Info'!G21&lt;&gt;"",'Provider and Sample Info'!G21,"")</f>
        <v/>
      </c>
      <c r="J13" s="82" t="str">
        <f>IF('Provider and Sample Info'!H21&lt;&gt;"",'Provider and Sample Info'!H21,"")</f>
        <v/>
      </c>
      <c r="K13" s="82" t="str">
        <f>IF('Provider and Sample Info'!I21&lt;&gt;"",'Provider and Sample Info'!I21,"")</f>
        <v/>
      </c>
      <c r="L13" s="82" t="str">
        <f>IF('Provider and Sample Info'!J21&lt;&gt;"",'Provider and Sample Info'!J21,"")</f>
        <v/>
      </c>
    </row>
    <row r="14" spans="1:13" s="80" customFormat="1">
      <c r="A14" s="81" t="s">
        <v>107</v>
      </c>
      <c r="B14" s="78"/>
      <c r="C14" s="79"/>
      <c r="D14" s="82" t="str">
        <f>IF('Provider and Sample Info'!B17&lt;&gt;"",'Provider and Sample Info'!B24,"")</f>
        <v/>
      </c>
      <c r="E14" s="82" t="str">
        <f>IF('Provider and Sample Info'!C17&lt;&gt;"",'Provider and Sample Info'!C24,"")</f>
        <v/>
      </c>
      <c r="F14" s="82" t="str">
        <f>IF('Provider and Sample Info'!D17&lt;&gt;"",'Provider and Sample Info'!D24,"")</f>
        <v/>
      </c>
      <c r="G14" s="82" t="str">
        <f>IF('Provider and Sample Info'!E17&lt;&gt;"",'Provider and Sample Info'!E24,"")</f>
        <v/>
      </c>
      <c r="H14" s="82" t="str">
        <f>IF('Provider and Sample Info'!F17&lt;&gt;"",'Provider and Sample Info'!F24,"")</f>
        <v/>
      </c>
      <c r="I14" s="82" t="str">
        <f>IF('Provider and Sample Info'!G17&lt;&gt;"",'Provider and Sample Info'!G24,"")</f>
        <v/>
      </c>
      <c r="J14" s="82" t="str">
        <f>IF('Provider and Sample Info'!H17&lt;&gt;"",'Provider and Sample Info'!H24,"")</f>
        <v/>
      </c>
      <c r="K14" s="82" t="str">
        <f>IF('Provider and Sample Info'!I17&lt;&gt;"",'Provider and Sample Info'!I24,"")</f>
        <v/>
      </c>
      <c r="L14" s="82" t="str">
        <f>IF('Provider and Sample Info'!J17&lt;&gt;"",'Provider and Sample Info'!J24,"")</f>
        <v/>
      </c>
    </row>
    <row r="15" spans="1:13" s="80" customFormat="1">
      <c r="A15" s="81" t="s">
        <v>108</v>
      </c>
      <c r="B15" s="78"/>
      <c r="C15" s="79"/>
      <c r="D15" s="82" t="str">
        <f>IF('Provider and Sample Info'!B17&lt;&gt;"",'Provider and Sample Info'!B27,"")</f>
        <v/>
      </c>
      <c r="E15" s="82" t="str">
        <f>IF('Provider and Sample Info'!C17&lt;&gt;"",'Provider and Sample Info'!C27,"")</f>
        <v/>
      </c>
      <c r="F15" s="82" t="str">
        <f>IF('Provider and Sample Info'!D17&lt;&gt;"",'Provider and Sample Info'!D27,"")</f>
        <v/>
      </c>
      <c r="G15" s="82" t="str">
        <f>IF('Provider and Sample Info'!E17&lt;&gt;"",'Provider and Sample Info'!E27,"")</f>
        <v/>
      </c>
      <c r="H15" s="82" t="str">
        <f>IF('Provider and Sample Info'!F17&lt;&gt;"",'Provider and Sample Info'!F27,"")</f>
        <v/>
      </c>
      <c r="I15" s="82" t="str">
        <f>IF('Provider and Sample Info'!G17&lt;&gt;"",'Provider and Sample Info'!G27,"")</f>
        <v/>
      </c>
      <c r="J15" s="82" t="str">
        <f>IF('Provider and Sample Info'!H17&lt;&gt;"",'Provider and Sample Info'!H27,"")</f>
        <v/>
      </c>
      <c r="K15" s="82" t="str">
        <f>IF('Provider and Sample Info'!I17&lt;&gt;"",'Provider and Sample Info'!I27,"")</f>
        <v/>
      </c>
      <c r="L15" s="82" t="str">
        <f>IF('Provider and Sample Info'!J17&lt;&gt;"",'Provider and Sample Info'!J27,"")</f>
        <v/>
      </c>
    </row>
    <row r="16" spans="1:13" s="80" customFormat="1">
      <c r="A16" s="81" t="s">
        <v>105</v>
      </c>
      <c r="B16" s="78"/>
      <c r="C16" s="79"/>
      <c r="D16" s="83" t="str">
        <f>IF('Provider and Sample Info'!B17&lt;&gt;"",'Provider and Sample Info'!B28,"")</f>
        <v/>
      </c>
      <c r="E16" s="83" t="str">
        <f>IF('Provider and Sample Info'!C17&lt;&gt;"",'Provider and Sample Info'!C28,"")</f>
        <v/>
      </c>
      <c r="F16" s="83" t="str">
        <f>IF('Provider and Sample Info'!D17&lt;&gt;"",'Provider and Sample Info'!D28,"")</f>
        <v/>
      </c>
      <c r="G16" s="83" t="str">
        <f>IF('Provider and Sample Info'!E17&lt;&gt;"",'Provider and Sample Info'!E28,"")</f>
        <v/>
      </c>
      <c r="H16" s="83" t="str">
        <f>IF('Provider and Sample Info'!F17&lt;&gt;"",'Provider and Sample Info'!F28,"")</f>
        <v/>
      </c>
      <c r="I16" s="83" t="str">
        <f>IF('Provider and Sample Info'!G17&lt;&gt;"",'Provider and Sample Info'!G28,"")</f>
        <v/>
      </c>
      <c r="J16" s="83" t="str">
        <f>IF('Provider and Sample Info'!H17&lt;&gt;"",'Provider and Sample Info'!H28,"")</f>
        <v/>
      </c>
      <c r="K16" s="83" t="str">
        <f>IF('Provider and Sample Info'!I17&lt;&gt;"",'Provider and Sample Info'!I28,"")</f>
        <v/>
      </c>
      <c r="L16" s="83" t="str">
        <f>IF('Provider and Sample Info'!J17&lt;&gt;"",'Provider and Sample Info'!J28,"")</f>
        <v/>
      </c>
    </row>
    <row r="17" spans="1:12" s="80" customFormat="1">
      <c r="A17" s="81" t="s">
        <v>106</v>
      </c>
      <c r="B17" s="78"/>
      <c r="C17" s="79"/>
      <c r="D17" s="83" t="str">
        <f>IF('Provider and Sample Info'!B17&lt;&gt;"",'Provider and Sample Info'!B29,"")</f>
        <v/>
      </c>
      <c r="E17" s="83" t="str">
        <f>IF('Provider and Sample Info'!C17&lt;&gt;"",'Provider and Sample Info'!C29,"")</f>
        <v/>
      </c>
      <c r="F17" s="83" t="str">
        <f>IF('Provider and Sample Info'!D17&lt;&gt;"",'Provider and Sample Info'!D29,"")</f>
        <v/>
      </c>
      <c r="G17" s="83" t="str">
        <f>IF('Provider and Sample Info'!E17&lt;&gt;"",'Provider and Sample Info'!E29,"")</f>
        <v/>
      </c>
      <c r="H17" s="83" t="str">
        <f>IF('Provider and Sample Info'!F17&lt;&gt;"",'Provider and Sample Info'!F29,"")</f>
        <v/>
      </c>
      <c r="I17" s="83" t="str">
        <f>IF('Provider and Sample Info'!G17&lt;&gt;"",'Provider and Sample Info'!G29,"")</f>
        <v/>
      </c>
      <c r="J17" s="83" t="str">
        <f>IF('Provider and Sample Info'!H17&lt;&gt;"",'Provider and Sample Info'!H29,"")</f>
        <v/>
      </c>
      <c r="K17" s="83" t="str">
        <f>IF('Provider and Sample Info'!I17&lt;&gt;"",'Provider and Sample Info'!I29,"")</f>
        <v/>
      </c>
      <c r="L17" s="83" t="str">
        <f>IF('Provider and Sample Info'!J17&lt;&gt;"",'Provider and Sample Info'!J29,"")</f>
        <v/>
      </c>
    </row>
    <row r="18" spans="1:12">
      <c r="A18" s="61" t="s">
        <v>26</v>
      </c>
      <c r="B18" s="62"/>
      <c r="C18" s="62"/>
      <c r="D18" s="63"/>
      <c r="E18" s="64"/>
      <c r="F18" s="64"/>
      <c r="G18" s="64"/>
      <c r="H18" s="64"/>
      <c r="I18" s="64"/>
      <c r="J18" s="64"/>
      <c r="K18" s="64"/>
      <c r="L18" s="64"/>
    </row>
    <row r="19" spans="1:12" ht="39.6">
      <c r="A19" s="18" t="s">
        <v>27</v>
      </c>
      <c r="B19" s="19" t="s">
        <v>28</v>
      </c>
      <c r="C19" s="66" t="s">
        <v>25</v>
      </c>
      <c r="D19" s="67"/>
      <c r="E19" s="67"/>
      <c r="F19" s="67"/>
      <c r="G19" s="67"/>
      <c r="H19" s="67"/>
      <c r="I19" s="67"/>
      <c r="J19" s="67"/>
      <c r="K19" s="67"/>
      <c r="L19" s="67"/>
    </row>
    <row r="20" spans="1:12" ht="39.6">
      <c r="A20" s="18" t="s">
        <v>29</v>
      </c>
      <c r="B20" s="19" t="s">
        <v>30</v>
      </c>
      <c r="C20" s="66" t="s">
        <v>25</v>
      </c>
      <c r="D20" s="67"/>
      <c r="E20" s="67"/>
      <c r="F20" s="67"/>
      <c r="G20" s="67"/>
      <c r="H20" s="67"/>
      <c r="I20" s="67"/>
      <c r="J20" s="67"/>
      <c r="K20" s="67"/>
      <c r="L20" s="67"/>
    </row>
    <row r="21" spans="1:12" ht="26.4">
      <c r="A21" s="18" t="s">
        <v>31</v>
      </c>
      <c r="B21" s="19" t="s">
        <v>30</v>
      </c>
      <c r="C21" s="66" t="s">
        <v>25</v>
      </c>
      <c r="D21" s="67"/>
      <c r="E21" s="67"/>
      <c r="F21" s="67"/>
      <c r="G21" s="67"/>
      <c r="H21" s="67"/>
      <c r="I21" s="67"/>
      <c r="J21" s="67"/>
      <c r="K21" s="67"/>
      <c r="L21" s="67"/>
    </row>
    <row r="22" spans="1:12" ht="26.4">
      <c r="A22" s="18" t="s">
        <v>32</v>
      </c>
      <c r="B22" s="19" t="s">
        <v>30</v>
      </c>
      <c r="C22" s="66" t="s">
        <v>25</v>
      </c>
      <c r="D22" s="67"/>
      <c r="E22" s="67"/>
      <c r="F22" s="67"/>
      <c r="G22" s="67"/>
      <c r="H22" s="67"/>
      <c r="I22" s="67"/>
      <c r="J22" s="67"/>
      <c r="K22" s="67"/>
      <c r="L22" s="67"/>
    </row>
    <row r="23" spans="1:12" ht="39.6">
      <c r="A23" s="19" t="s">
        <v>33</v>
      </c>
      <c r="B23" s="19" t="s">
        <v>34</v>
      </c>
      <c r="C23" s="66" t="s">
        <v>25</v>
      </c>
      <c r="D23" s="67"/>
      <c r="E23" s="67"/>
      <c r="F23" s="67"/>
      <c r="G23" s="67"/>
      <c r="H23" s="67"/>
      <c r="I23" s="67"/>
      <c r="J23" s="67"/>
      <c r="K23" s="67"/>
      <c r="L23" s="67"/>
    </row>
    <row r="24" spans="1:12" ht="39.6">
      <c r="A24" s="21" t="s">
        <v>182</v>
      </c>
      <c r="B24" s="21" t="s">
        <v>183</v>
      </c>
      <c r="C24" s="66"/>
      <c r="D24" s="67"/>
      <c r="E24" s="67"/>
      <c r="F24" s="67"/>
      <c r="G24" s="67"/>
      <c r="H24" s="67"/>
      <c r="I24" s="67"/>
      <c r="J24" s="67"/>
      <c r="K24" s="67"/>
      <c r="L24" s="67"/>
    </row>
    <row r="25" spans="1:12">
      <c r="A25" s="68" t="s">
        <v>35</v>
      </c>
      <c r="B25" s="69"/>
      <c r="C25" s="69"/>
      <c r="D25" s="63"/>
      <c r="E25" s="64"/>
      <c r="F25" s="64"/>
      <c r="G25" s="64"/>
      <c r="H25" s="64"/>
      <c r="I25" s="64"/>
      <c r="J25" s="64"/>
      <c r="K25" s="64"/>
      <c r="L25" s="64"/>
    </row>
    <row r="26" spans="1:12" ht="53.25" customHeight="1">
      <c r="A26" s="123" t="s">
        <v>187</v>
      </c>
      <c r="B26" s="21" t="s">
        <v>138</v>
      </c>
      <c r="C26" s="66" t="s">
        <v>25</v>
      </c>
      <c r="D26" s="67"/>
      <c r="E26" s="67"/>
      <c r="F26" s="67"/>
      <c r="G26" s="67"/>
      <c r="H26" s="67"/>
      <c r="I26" s="67"/>
      <c r="J26" s="67"/>
      <c r="K26" s="67"/>
      <c r="L26" s="67"/>
    </row>
    <row r="27" spans="1:12">
      <c r="A27" s="68" t="s">
        <v>36</v>
      </c>
      <c r="B27" s="69"/>
      <c r="C27" s="69"/>
      <c r="D27" s="63"/>
      <c r="E27" s="64"/>
      <c r="F27" s="64"/>
      <c r="G27" s="64"/>
      <c r="H27" s="64"/>
      <c r="I27" s="64"/>
      <c r="J27" s="64"/>
      <c r="K27" s="64"/>
      <c r="L27" s="64"/>
    </row>
    <row r="28" spans="1:12" ht="26.4">
      <c r="A28" s="18" t="s">
        <v>37</v>
      </c>
      <c r="B28" s="19" t="s">
        <v>38</v>
      </c>
      <c r="C28" s="66" t="s">
        <v>25</v>
      </c>
      <c r="D28" s="67"/>
      <c r="E28" s="67"/>
      <c r="F28" s="67"/>
      <c r="G28" s="67"/>
      <c r="H28" s="67"/>
      <c r="I28" s="67"/>
      <c r="J28" s="67"/>
      <c r="K28" s="67"/>
      <c r="L28" s="67"/>
    </row>
    <row r="29" spans="1:12" ht="26.4">
      <c r="A29" s="18" t="s">
        <v>39</v>
      </c>
      <c r="B29" s="19" t="s">
        <v>38</v>
      </c>
      <c r="C29" s="66" t="s">
        <v>25</v>
      </c>
      <c r="D29" s="67"/>
      <c r="E29" s="67"/>
      <c r="F29" s="67"/>
      <c r="G29" s="67"/>
      <c r="H29" s="67"/>
      <c r="I29" s="67"/>
      <c r="J29" s="67"/>
      <c r="K29" s="67"/>
      <c r="L29" s="67"/>
    </row>
    <row r="30" spans="1:12">
      <c r="A30" s="14" t="s">
        <v>40</v>
      </c>
      <c r="B30" s="1"/>
      <c r="D30" s="70"/>
      <c r="E30" s="71"/>
      <c r="F30" s="71"/>
      <c r="G30" s="71"/>
      <c r="H30" s="71"/>
      <c r="I30" s="71"/>
      <c r="J30" s="71"/>
      <c r="K30" s="71"/>
      <c r="L30" s="72"/>
    </row>
    <row r="31" spans="1:12" ht="26.4">
      <c r="A31" s="18" t="s">
        <v>41</v>
      </c>
      <c r="B31" s="19" t="s">
        <v>42</v>
      </c>
      <c r="C31" s="66" t="s">
        <v>25</v>
      </c>
      <c r="D31" s="67"/>
      <c r="E31" s="67"/>
      <c r="F31" s="67"/>
      <c r="G31" s="67"/>
      <c r="H31" s="67"/>
      <c r="I31" s="67"/>
      <c r="J31" s="67"/>
      <c r="K31" s="67"/>
      <c r="L31" s="67"/>
    </row>
    <row r="32" spans="1:12" ht="26.4">
      <c r="A32" s="18" t="s">
        <v>43</v>
      </c>
      <c r="B32" s="19" t="s">
        <v>44</v>
      </c>
      <c r="C32" s="66" t="s">
        <v>25</v>
      </c>
      <c r="D32" s="67"/>
      <c r="E32" s="67"/>
      <c r="F32" s="67"/>
      <c r="G32" s="67"/>
      <c r="H32" s="67"/>
      <c r="I32" s="67"/>
      <c r="J32" s="67"/>
      <c r="K32" s="67"/>
      <c r="L32" s="67"/>
    </row>
    <row r="33" spans="1:12" ht="39.6">
      <c r="A33" s="18" t="s">
        <v>45</v>
      </c>
      <c r="B33" s="19" t="s">
        <v>44</v>
      </c>
      <c r="C33" s="66" t="s">
        <v>25</v>
      </c>
      <c r="D33" s="67"/>
      <c r="E33" s="67"/>
      <c r="F33" s="67"/>
      <c r="G33" s="67"/>
      <c r="H33" s="67"/>
      <c r="I33" s="67"/>
      <c r="J33" s="67"/>
      <c r="K33" s="67"/>
      <c r="L33" s="67"/>
    </row>
    <row r="34" spans="1:12" ht="26.4">
      <c r="A34" s="18" t="s">
        <v>46</v>
      </c>
      <c r="B34" s="19" t="s">
        <v>44</v>
      </c>
      <c r="C34" s="66" t="s">
        <v>25</v>
      </c>
      <c r="D34" s="67"/>
      <c r="E34" s="67"/>
      <c r="F34" s="67"/>
      <c r="G34" s="67"/>
      <c r="H34" s="67"/>
      <c r="I34" s="67"/>
      <c r="J34" s="67"/>
      <c r="K34" s="67"/>
      <c r="L34" s="67"/>
    </row>
    <row r="35" spans="1:12" ht="26.4">
      <c r="A35" s="18" t="s">
        <v>47</v>
      </c>
      <c r="B35" s="19" t="s">
        <v>48</v>
      </c>
      <c r="C35" s="66" t="s">
        <v>25</v>
      </c>
      <c r="D35" s="67"/>
      <c r="E35" s="67"/>
      <c r="F35" s="67"/>
      <c r="G35" s="67"/>
      <c r="H35" s="67"/>
      <c r="I35" s="67"/>
      <c r="J35" s="67"/>
      <c r="K35" s="67"/>
      <c r="L35" s="67"/>
    </row>
    <row r="36" spans="1:12" ht="26.4">
      <c r="A36" s="18" t="s">
        <v>49</v>
      </c>
      <c r="B36" s="19" t="s">
        <v>48</v>
      </c>
      <c r="C36" s="66" t="s">
        <v>25</v>
      </c>
      <c r="D36" s="67"/>
      <c r="E36" s="67"/>
      <c r="F36" s="67"/>
      <c r="G36" s="67"/>
      <c r="H36" s="67"/>
      <c r="I36" s="67"/>
      <c r="J36" s="67"/>
      <c r="K36" s="67"/>
      <c r="L36" s="67"/>
    </row>
    <row r="37" spans="1:12" ht="26.4">
      <c r="A37" s="18" t="s">
        <v>50</v>
      </c>
      <c r="B37" s="19" t="s">
        <v>48</v>
      </c>
      <c r="C37" s="66" t="s">
        <v>25</v>
      </c>
      <c r="D37" s="67"/>
      <c r="E37" s="67"/>
      <c r="F37" s="67"/>
      <c r="G37" s="67"/>
      <c r="H37" s="67"/>
      <c r="I37" s="67"/>
      <c r="J37" s="67"/>
      <c r="K37" s="67"/>
      <c r="L37" s="67"/>
    </row>
    <row r="38" spans="1:12" ht="26.4">
      <c r="A38" s="18" t="s">
        <v>51</v>
      </c>
      <c r="B38" s="19" t="s">
        <v>52</v>
      </c>
      <c r="C38" s="66" t="s">
        <v>25</v>
      </c>
      <c r="D38" s="67"/>
      <c r="E38" s="67"/>
      <c r="F38" s="67"/>
      <c r="G38" s="67"/>
      <c r="H38" s="67"/>
      <c r="I38" s="67"/>
      <c r="J38" s="67"/>
      <c r="K38" s="67"/>
      <c r="L38" s="67"/>
    </row>
    <row r="39" spans="1:12" ht="26.4">
      <c r="A39" s="18" t="s">
        <v>53</v>
      </c>
      <c r="B39" s="19" t="s">
        <v>54</v>
      </c>
      <c r="C39" s="66" t="s">
        <v>25</v>
      </c>
      <c r="D39" s="67"/>
      <c r="E39" s="67"/>
      <c r="F39" s="67"/>
      <c r="G39" s="67"/>
      <c r="H39" s="67"/>
      <c r="I39" s="67"/>
      <c r="J39" s="67"/>
      <c r="K39" s="67"/>
      <c r="L39" s="67"/>
    </row>
    <row r="40" spans="1:12" ht="26.4">
      <c r="A40" s="18" t="s">
        <v>55</v>
      </c>
      <c r="B40" s="19" t="s">
        <v>56</v>
      </c>
      <c r="C40" s="66" t="s">
        <v>25</v>
      </c>
      <c r="D40" s="67"/>
      <c r="E40" s="67"/>
      <c r="F40" s="67"/>
      <c r="G40" s="67"/>
      <c r="H40" s="67"/>
      <c r="I40" s="67"/>
      <c r="J40" s="67"/>
      <c r="K40" s="67"/>
      <c r="L40" s="67"/>
    </row>
    <row r="41" spans="1:12" ht="52.8">
      <c r="A41" s="18" t="s">
        <v>57</v>
      </c>
      <c r="B41" s="19" t="s">
        <v>56</v>
      </c>
      <c r="C41" s="66" t="s">
        <v>25</v>
      </c>
      <c r="D41" s="67"/>
      <c r="E41" s="67"/>
      <c r="F41" s="67"/>
      <c r="G41" s="67"/>
      <c r="H41" s="67"/>
      <c r="I41" s="67"/>
      <c r="J41" s="67"/>
      <c r="K41" s="67"/>
      <c r="L41" s="67"/>
    </row>
    <row r="42" spans="1:12" ht="26.4">
      <c r="A42" s="18" t="s">
        <v>58</v>
      </c>
      <c r="B42" s="19" t="s">
        <v>59</v>
      </c>
      <c r="C42" s="66" t="s">
        <v>25</v>
      </c>
      <c r="D42" s="67"/>
      <c r="E42" s="67"/>
      <c r="F42" s="67"/>
      <c r="G42" s="67"/>
      <c r="H42" s="67"/>
      <c r="I42" s="67"/>
      <c r="J42" s="67"/>
      <c r="K42" s="67"/>
      <c r="L42" s="67"/>
    </row>
    <row r="43" spans="1:12" ht="27.75" customHeight="1">
      <c r="A43" s="20" t="s">
        <v>126</v>
      </c>
      <c r="B43" s="21" t="s">
        <v>115</v>
      </c>
      <c r="C43" s="66" t="s">
        <v>25</v>
      </c>
      <c r="D43" s="67"/>
      <c r="E43" s="67"/>
      <c r="F43" s="67"/>
      <c r="G43" s="67"/>
      <c r="H43" s="67"/>
      <c r="I43" s="67"/>
      <c r="J43" s="67"/>
      <c r="K43" s="67"/>
      <c r="L43" s="67"/>
    </row>
    <row r="44" spans="1:12" ht="66">
      <c r="A44" s="123" t="s">
        <v>167</v>
      </c>
      <c r="B44" s="21" t="s">
        <v>116</v>
      </c>
      <c r="C44" s="66" t="s">
        <v>25</v>
      </c>
      <c r="D44" s="67"/>
      <c r="E44" s="67"/>
      <c r="F44" s="67"/>
      <c r="G44" s="67"/>
      <c r="H44" s="67"/>
      <c r="I44" s="67"/>
      <c r="J44" s="67"/>
      <c r="K44" s="67"/>
      <c r="L44" s="67"/>
    </row>
    <row r="45" spans="1:12">
      <c r="A45" s="68" t="s">
        <v>60</v>
      </c>
      <c r="B45" s="69"/>
      <c r="C45" s="69"/>
      <c r="D45" s="63"/>
      <c r="E45" s="64"/>
      <c r="F45" s="64"/>
      <c r="G45" s="64"/>
      <c r="H45" s="64"/>
      <c r="I45" s="64"/>
      <c r="J45" s="64"/>
      <c r="K45" s="64"/>
      <c r="L45" s="64"/>
    </row>
    <row r="46" spans="1:12" ht="39.6">
      <c r="A46" s="18" t="s">
        <v>61</v>
      </c>
      <c r="B46" s="18" t="s">
        <v>62</v>
      </c>
      <c r="C46" s="66" t="s">
        <v>25</v>
      </c>
      <c r="D46" s="67"/>
      <c r="E46" s="67"/>
      <c r="F46" s="67"/>
      <c r="G46" s="67"/>
      <c r="H46" s="67"/>
      <c r="I46" s="67"/>
      <c r="J46" s="67"/>
      <c r="K46" s="67"/>
      <c r="L46" s="67"/>
    </row>
    <row r="47" spans="1:12" ht="52.8">
      <c r="A47" s="18" t="s">
        <v>63</v>
      </c>
      <c r="B47" s="123" t="s">
        <v>64</v>
      </c>
      <c r="C47" s="66" t="s">
        <v>25</v>
      </c>
      <c r="D47" s="67"/>
      <c r="E47" s="67"/>
      <c r="F47" s="67"/>
      <c r="G47" s="67"/>
      <c r="H47" s="67"/>
      <c r="I47" s="67"/>
      <c r="J47" s="67"/>
      <c r="K47" s="67"/>
      <c r="L47" s="67"/>
    </row>
    <row r="48" spans="1:12" ht="52.8">
      <c r="A48" s="123" t="s">
        <v>168</v>
      </c>
      <c r="B48" s="18" t="s">
        <v>65</v>
      </c>
      <c r="C48" s="66" t="s">
        <v>25</v>
      </c>
      <c r="D48" s="67"/>
      <c r="E48" s="67"/>
      <c r="F48" s="67"/>
      <c r="G48" s="67"/>
      <c r="H48" s="67"/>
      <c r="I48" s="67"/>
      <c r="J48" s="67"/>
      <c r="K48" s="67"/>
      <c r="L48" s="67"/>
    </row>
    <row r="49" spans="1:12" ht="29.25" customHeight="1">
      <c r="A49" s="20" t="s">
        <v>149</v>
      </c>
      <c r="B49" s="20" t="s">
        <v>139</v>
      </c>
      <c r="C49" s="66" t="s">
        <v>25</v>
      </c>
      <c r="D49" s="67"/>
      <c r="E49" s="67"/>
      <c r="F49" s="67"/>
      <c r="G49" s="67"/>
      <c r="H49" s="67"/>
      <c r="I49" s="67"/>
      <c r="J49" s="67"/>
      <c r="K49" s="67"/>
      <c r="L49" s="67"/>
    </row>
    <row r="50" spans="1:12" ht="26.4">
      <c r="A50" s="20" t="s">
        <v>140</v>
      </c>
      <c r="B50" s="20" t="s">
        <v>139</v>
      </c>
      <c r="C50" s="66" t="s">
        <v>25</v>
      </c>
      <c r="D50" s="67"/>
      <c r="E50" s="67"/>
      <c r="F50" s="67"/>
      <c r="G50" s="67"/>
      <c r="H50" s="67"/>
      <c r="I50" s="67"/>
      <c r="J50" s="67"/>
      <c r="K50" s="67"/>
      <c r="L50" s="67"/>
    </row>
    <row r="51" spans="1:12" ht="66">
      <c r="A51" s="20" t="s">
        <v>141</v>
      </c>
      <c r="B51" s="20" t="s">
        <v>139</v>
      </c>
      <c r="C51" s="66" t="s">
        <v>25</v>
      </c>
      <c r="D51" s="67"/>
      <c r="E51" s="67"/>
      <c r="F51" s="67"/>
      <c r="G51" s="67"/>
      <c r="H51" s="67"/>
      <c r="I51" s="67"/>
      <c r="J51" s="67"/>
      <c r="K51" s="67"/>
      <c r="L51" s="67"/>
    </row>
    <row r="52" spans="1:12" ht="26.4">
      <c r="A52" s="20" t="s">
        <v>142</v>
      </c>
      <c r="B52" s="20" t="s">
        <v>143</v>
      </c>
      <c r="C52" s="66" t="s">
        <v>25</v>
      </c>
      <c r="D52" s="67"/>
      <c r="E52" s="67"/>
      <c r="F52" s="67"/>
      <c r="G52" s="67"/>
      <c r="H52" s="67"/>
      <c r="I52" s="67"/>
      <c r="J52" s="67"/>
      <c r="K52" s="67"/>
      <c r="L52" s="67"/>
    </row>
    <row r="53" spans="1:12" ht="39.6">
      <c r="A53" s="20" t="s">
        <v>144</v>
      </c>
      <c r="B53" s="20" t="s">
        <v>145</v>
      </c>
      <c r="C53" s="66" t="s">
        <v>25</v>
      </c>
      <c r="D53" s="67"/>
      <c r="E53" s="67"/>
      <c r="F53" s="67"/>
      <c r="G53" s="67"/>
      <c r="H53" s="67"/>
      <c r="I53" s="67"/>
      <c r="J53" s="67"/>
      <c r="K53" s="67"/>
      <c r="L53" s="67"/>
    </row>
    <row r="54" spans="1:12" ht="26.4">
      <c r="A54" s="20" t="s">
        <v>146</v>
      </c>
      <c r="B54" s="20" t="s">
        <v>147</v>
      </c>
      <c r="C54" s="66" t="s">
        <v>25</v>
      </c>
      <c r="D54" s="67"/>
      <c r="E54" s="67"/>
      <c r="F54" s="67"/>
      <c r="G54" s="67"/>
      <c r="H54" s="67"/>
      <c r="I54" s="67"/>
      <c r="J54" s="67"/>
      <c r="K54" s="67"/>
      <c r="L54" s="67"/>
    </row>
    <row r="55" spans="1:12" ht="26.4">
      <c r="A55" s="18" t="s">
        <v>66</v>
      </c>
      <c r="B55" s="18" t="s">
        <v>67</v>
      </c>
      <c r="C55" s="66" t="s">
        <v>25</v>
      </c>
      <c r="D55" s="67"/>
      <c r="E55" s="67"/>
      <c r="F55" s="67"/>
      <c r="G55" s="67"/>
      <c r="H55" s="67"/>
      <c r="I55" s="67"/>
      <c r="J55" s="67"/>
      <c r="K55" s="67"/>
      <c r="L55" s="67"/>
    </row>
    <row r="56" spans="1:12" ht="26.4">
      <c r="A56" s="18" t="s">
        <v>68</v>
      </c>
      <c r="B56" s="18" t="s">
        <v>67</v>
      </c>
      <c r="C56" s="66" t="s">
        <v>25</v>
      </c>
      <c r="D56" s="67"/>
      <c r="E56" s="67"/>
      <c r="F56" s="67"/>
      <c r="G56" s="67"/>
      <c r="H56" s="67"/>
      <c r="I56" s="67"/>
      <c r="J56" s="67"/>
      <c r="K56" s="67"/>
      <c r="L56" s="67"/>
    </row>
    <row r="57" spans="1:12" ht="26.4">
      <c r="A57" s="18" t="s">
        <v>69</v>
      </c>
      <c r="B57" s="18" t="s">
        <v>67</v>
      </c>
      <c r="C57" s="66" t="s">
        <v>25</v>
      </c>
      <c r="D57" s="67"/>
      <c r="E57" s="67"/>
      <c r="F57" s="67"/>
      <c r="G57" s="67"/>
      <c r="H57" s="67"/>
      <c r="I57" s="67"/>
      <c r="J57" s="67"/>
      <c r="K57" s="67"/>
      <c r="L57" s="67"/>
    </row>
    <row r="58" spans="1:12" ht="52.8">
      <c r="A58" s="18" t="s">
        <v>70</v>
      </c>
      <c r="B58" s="18" t="s">
        <v>71</v>
      </c>
      <c r="C58" s="66" t="s">
        <v>25</v>
      </c>
      <c r="D58" s="67"/>
      <c r="E58" s="67"/>
      <c r="F58" s="67"/>
      <c r="G58" s="67"/>
      <c r="H58" s="67"/>
      <c r="I58" s="67"/>
      <c r="J58" s="67"/>
      <c r="K58" s="67"/>
      <c r="L58" s="67"/>
    </row>
    <row r="59" spans="1:12" ht="52.8">
      <c r="A59" s="18" t="s">
        <v>72</v>
      </c>
      <c r="B59" s="18" t="s">
        <v>73</v>
      </c>
      <c r="C59" s="66" t="s">
        <v>25</v>
      </c>
      <c r="D59" s="67"/>
      <c r="E59" s="67"/>
      <c r="F59" s="67"/>
      <c r="G59" s="67"/>
      <c r="H59" s="67"/>
      <c r="I59" s="67"/>
      <c r="J59" s="67"/>
      <c r="K59" s="67"/>
      <c r="L59" s="67"/>
    </row>
    <row r="60" spans="1:12" ht="26.4">
      <c r="A60" s="18" t="s">
        <v>74</v>
      </c>
      <c r="B60" s="18" t="s">
        <v>75</v>
      </c>
      <c r="C60" s="66" t="s">
        <v>25</v>
      </c>
      <c r="D60" s="67"/>
      <c r="E60" s="67"/>
      <c r="F60" s="67"/>
      <c r="G60" s="67"/>
      <c r="H60" s="67"/>
      <c r="I60" s="67"/>
      <c r="J60" s="67"/>
      <c r="K60" s="67"/>
      <c r="L60" s="67"/>
    </row>
    <row r="61" spans="1:12" ht="26.4">
      <c r="A61" s="20" t="s">
        <v>150</v>
      </c>
      <c r="B61" s="20" t="s">
        <v>148</v>
      </c>
      <c r="C61" s="66" t="s">
        <v>25</v>
      </c>
      <c r="D61" s="67"/>
      <c r="E61" s="67"/>
      <c r="F61" s="67"/>
      <c r="G61" s="67"/>
      <c r="H61" s="67"/>
      <c r="I61" s="67"/>
      <c r="J61" s="67"/>
      <c r="K61" s="67"/>
      <c r="L61" s="67"/>
    </row>
    <row r="62" spans="1:12" ht="52.8">
      <c r="A62" s="18" t="s">
        <v>76</v>
      </c>
      <c r="B62" s="18" t="s">
        <v>77</v>
      </c>
      <c r="C62" s="66" t="s">
        <v>25</v>
      </c>
      <c r="D62" s="67"/>
      <c r="E62" s="67"/>
      <c r="F62" s="67"/>
      <c r="G62" s="67"/>
      <c r="H62" s="67"/>
      <c r="I62" s="67"/>
      <c r="J62" s="67"/>
      <c r="K62" s="67"/>
      <c r="L62" s="67"/>
    </row>
    <row r="63" spans="1:12">
      <c r="A63" s="68" t="s">
        <v>78</v>
      </c>
      <c r="B63" s="69"/>
      <c r="C63" s="69"/>
      <c r="D63" s="63"/>
      <c r="E63" s="64"/>
      <c r="F63" s="64"/>
      <c r="G63" s="64"/>
      <c r="H63" s="64"/>
      <c r="I63" s="64"/>
      <c r="J63" s="64"/>
      <c r="K63" s="64"/>
      <c r="L63" s="64"/>
    </row>
    <row r="64" spans="1:12" ht="39.6">
      <c r="A64" s="18" t="s">
        <v>111</v>
      </c>
      <c r="B64" s="18" t="s">
        <v>79</v>
      </c>
      <c r="C64" s="66" t="s">
        <v>25</v>
      </c>
      <c r="D64" s="67"/>
      <c r="E64" s="67"/>
      <c r="F64" s="67"/>
      <c r="G64" s="67"/>
      <c r="H64" s="67"/>
      <c r="I64" s="67"/>
      <c r="J64" s="67"/>
      <c r="K64" s="67"/>
      <c r="L64" s="67"/>
    </row>
    <row r="65" spans="1:12" ht="26.4">
      <c r="A65" s="18" t="s">
        <v>80</v>
      </c>
      <c r="B65" s="18" t="s">
        <v>81</v>
      </c>
      <c r="C65" s="66" t="s">
        <v>25</v>
      </c>
      <c r="D65" s="67"/>
      <c r="E65" s="67"/>
      <c r="F65" s="67"/>
      <c r="G65" s="67"/>
      <c r="H65" s="67"/>
      <c r="I65" s="67"/>
      <c r="J65" s="67"/>
      <c r="K65" s="67"/>
      <c r="L65" s="67"/>
    </row>
    <row r="66" spans="1:12" ht="26.25" customHeight="1">
      <c r="A66" s="18" t="s">
        <v>82</v>
      </c>
      <c r="B66" s="18" t="s">
        <v>83</v>
      </c>
      <c r="C66" s="66" t="s">
        <v>25</v>
      </c>
      <c r="D66" s="67"/>
      <c r="E66" s="67"/>
      <c r="F66" s="67"/>
      <c r="G66" s="67"/>
      <c r="H66" s="67"/>
      <c r="I66" s="67"/>
      <c r="J66" s="67"/>
      <c r="K66" s="67"/>
      <c r="L66" s="67"/>
    </row>
    <row r="67" spans="1:12" ht="25.5" customHeight="1">
      <c r="A67" s="18" t="s">
        <v>84</v>
      </c>
      <c r="B67" s="18" t="s">
        <v>83</v>
      </c>
      <c r="C67" s="66" t="s">
        <v>25</v>
      </c>
      <c r="D67" s="67"/>
      <c r="E67" s="67"/>
      <c r="F67" s="67"/>
      <c r="G67" s="67"/>
      <c r="H67" s="67"/>
      <c r="I67" s="67"/>
      <c r="J67" s="67"/>
      <c r="K67" s="67"/>
      <c r="L67" s="67"/>
    </row>
    <row r="68" spans="1:12" ht="30.75" customHeight="1">
      <c r="A68" s="18" t="s">
        <v>85</v>
      </c>
      <c r="B68" s="18" t="s">
        <v>83</v>
      </c>
      <c r="C68" s="66" t="s">
        <v>25</v>
      </c>
      <c r="D68" s="67"/>
      <c r="E68" s="67"/>
      <c r="F68" s="67"/>
      <c r="G68" s="67"/>
      <c r="H68" s="67"/>
      <c r="I68" s="67"/>
      <c r="J68" s="67"/>
      <c r="K68" s="67"/>
      <c r="L68" s="67"/>
    </row>
    <row r="69" spans="1:12" s="105" customFormat="1">
      <c r="A69" s="101" t="s">
        <v>86</v>
      </c>
      <c r="B69" s="102" t="s">
        <v>87</v>
      </c>
      <c r="C69" s="103"/>
      <c r="D69" s="104" t="str">
        <f>IF('Provider and Sample Info'!B17&lt;&gt;"",'Provider and Sample Info'!B30,"")</f>
        <v/>
      </c>
      <c r="E69" s="104" t="str">
        <f>IF('Provider and Sample Info'!C17&lt;&gt;"",'Provider and Sample Info'!C30,"")</f>
        <v/>
      </c>
      <c r="F69" s="104" t="str">
        <f>IF('Provider and Sample Info'!D17&lt;&gt;"",'Provider and Sample Info'!D30,"")</f>
        <v/>
      </c>
      <c r="G69" s="104" t="str">
        <f>IF('Provider and Sample Info'!E17&lt;&gt;"",'Provider and Sample Info'!E30,"")</f>
        <v/>
      </c>
      <c r="H69" s="104" t="str">
        <f>IF('Provider and Sample Info'!F17&lt;&gt;"",'Provider and Sample Info'!F30,"")</f>
        <v/>
      </c>
      <c r="I69" s="104" t="str">
        <f>IF('Provider and Sample Info'!G17&lt;&gt;"",'Provider and Sample Info'!G30,"")</f>
        <v/>
      </c>
      <c r="J69" s="104" t="str">
        <f>IF('Provider and Sample Info'!H17&lt;&gt;"",'Provider and Sample Info'!H30,"")</f>
        <v/>
      </c>
      <c r="K69" s="104" t="str">
        <f>IF('Provider and Sample Info'!I17&lt;&gt;"",'Provider and Sample Info'!I30,"")</f>
        <v/>
      </c>
      <c r="L69" s="104" t="str">
        <f>IF('Provider and Sample Info'!J17&lt;&gt;"",'Provider and Sample Info'!J30,"")</f>
        <v/>
      </c>
    </row>
    <row r="70" spans="1:12">
      <c r="A70" s="18" t="s">
        <v>88</v>
      </c>
      <c r="B70" s="66" t="s">
        <v>188</v>
      </c>
      <c r="C70" s="73" t="s">
        <v>25</v>
      </c>
      <c r="D70" s="67"/>
      <c r="E70" s="67"/>
      <c r="F70" s="67"/>
      <c r="G70" s="67"/>
      <c r="H70" s="67"/>
      <c r="I70" s="67"/>
      <c r="J70" s="67"/>
      <c r="K70" s="67"/>
      <c r="L70" s="67"/>
    </row>
    <row r="71" spans="1:12" ht="26.4">
      <c r="A71" s="18" t="s">
        <v>89</v>
      </c>
      <c r="B71" s="66" t="s">
        <v>188</v>
      </c>
      <c r="C71" s="73" t="s">
        <v>25</v>
      </c>
      <c r="D71" s="67"/>
      <c r="E71" s="67"/>
      <c r="F71" s="67"/>
      <c r="G71" s="67"/>
      <c r="H71" s="67"/>
      <c r="I71" s="67"/>
      <c r="J71" s="67"/>
      <c r="K71" s="67"/>
      <c r="L71" s="67"/>
    </row>
    <row r="72" spans="1:12" ht="26.4">
      <c r="A72" s="14" t="s">
        <v>90</v>
      </c>
      <c r="B72" s="23"/>
      <c r="C72" s="74"/>
      <c r="D72" s="75"/>
      <c r="E72" s="75"/>
      <c r="F72" s="75"/>
      <c r="G72" s="75"/>
      <c r="H72" s="75"/>
      <c r="I72" s="75"/>
      <c r="J72" s="75"/>
      <c r="K72" s="75"/>
      <c r="L72" s="76"/>
    </row>
    <row r="73" spans="1:12" ht="26.4">
      <c r="A73" s="18" t="s">
        <v>91</v>
      </c>
      <c r="B73" s="66" t="s">
        <v>189</v>
      </c>
      <c r="C73" s="73" t="s">
        <v>25</v>
      </c>
      <c r="D73" s="67"/>
      <c r="E73" s="67"/>
      <c r="F73" s="67"/>
      <c r="G73" s="67"/>
      <c r="H73" s="67"/>
      <c r="I73" s="67"/>
      <c r="J73" s="67"/>
      <c r="K73" s="67"/>
      <c r="L73" s="67"/>
    </row>
    <row r="74" spans="1:12">
      <c r="A74" s="18" t="s">
        <v>92</v>
      </c>
      <c r="B74" s="66" t="s">
        <v>190</v>
      </c>
      <c r="C74" s="73" t="s">
        <v>25</v>
      </c>
      <c r="D74" s="67"/>
      <c r="E74" s="67"/>
      <c r="F74" s="67"/>
      <c r="G74" s="67"/>
      <c r="H74" s="67"/>
      <c r="I74" s="67"/>
      <c r="J74" s="67"/>
      <c r="K74" s="67"/>
      <c r="L74" s="67"/>
    </row>
    <row r="75" spans="1:12">
      <c r="A75" s="18" t="s">
        <v>93</v>
      </c>
      <c r="B75" s="66" t="s">
        <v>190</v>
      </c>
      <c r="C75" s="73" t="s">
        <v>25</v>
      </c>
      <c r="D75" s="67"/>
      <c r="E75" s="67"/>
      <c r="F75" s="67"/>
      <c r="G75" s="67"/>
      <c r="H75" s="67"/>
      <c r="I75" s="67"/>
      <c r="J75" s="67"/>
      <c r="K75" s="67"/>
      <c r="L75" s="67"/>
    </row>
    <row r="76" spans="1:12" ht="26.4">
      <c r="A76" s="18" t="s">
        <v>94</v>
      </c>
      <c r="B76" s="66" t="s">
        <v>191</v>
      </c>
      <c r="C76" s="73" t="s">
        <v>25</v>
      </c>
      <c r="D76" s="67"/>
      <c r="E76" s="67"/>
      <c r="F76" s="67"/>
      <c r="G76" s="67"/>
      <c r="H76" s="67"/>
      <c r="I76" s="67"/>
      <c r="J76" s="67"/>
      <c r="K76" s="67"/>
      <c r="L76" s="67"/>
    </row>
    <row r="77" spans="1:12">
      <c r="A77" s="18" t="s">
        <v>95</v>
      </c>
      <c r="B77" s="66" t="s">
        <v>192</v>
      </c>
      <c r="C77" s="73" t="s">
        <v>25</v>
      </c>
      <c r="D77" s="67"/>
      <c r="E77" s="67"/>
      <c r="F77" s="67"/>
      <c r="G77" s="67"/>
      <c r="H77" s="67"/>
      <c r="I77" s="67"/>
      <c r="J77" s="67"/>
      <c r="K77" s="67"/>
      <c r="L77" s="67"/>
    </row>
    <row r="78" spans="1:12" ht="39.6">
      <c r="A78" s="18" t="s">
        <v>96</v>
      </c>
      <c r="B78" s="66" t="s">
        <v>193</v>
      </c>
      <c r="C78" s="73" t="s">
        <v>25</v>
      </c>
      <c r="D78" s="67"/>
      <c r="E78" s="67"/>
      <c r="F78" s="67"/>
      <c r="G78" s="67"/>
      <c r="H78" s="67"/>
      <c r="I78" s="67"/>
      <c r="J78" s="67"/>
      <c r="K78" s="67"/>
      <c r="L78" s="67"/>
    </row>
    <row r="79" spans="1:12">
      <c r="A79" s="18" t="s">
        <v>97</v>
      </c>
      <c r="B79" s="66" t="s">
        <v>194</v>
      </c>
      <c r="C79" s="73" t="s">
        <v>25</v>
      </c>
      <c r="D79" s="67"/>
      <c r="E79" s="67"/>
      <c r="F79" s="67"/>
      <c r="G79" s="67"/>
      <c r="H79" s="67"/>
      <c r="I79" s="67"/>
      <c r="J79" s="67"/>
      <c r="K79" s="67"/>
      <c r="L79" s="67"/>
    </row>
    <row r="80" spans="1:12" ht="39.6">
      <c r="A80" s="18" t="s">
        <v>98</v>
      </c>
      <c r="B80" s="66" t="s">
        <v>195</v>
      </c>
      <c r="C80" s="73" t="s">
        <v>25</v>
      </c>
      <c r="D80" s="67"/>
      <c r="E80" s="67"/>
      <c r="F80" s="67"/>
      <c r="G80" s="67"/>
      <c r="H80" s="67"/>
      <c r="I80" s="67"/>
      <c r="J80" s="67"/>
      <c r="K80" s="67"/>
      <c r="L80" s="67"/>
    </row>
    <row r="81" spans="1:21" ht="52.8">
      <c r="A81" s="66" t="s">
        <v>206</v>
      </c>
      <c r="B81" s="22" t="s">
        <v>117</v>
      </c>
      <c r="C81" s="73" t="s">
        <v>25</v>
      </c>
      <c r="D81" s="67"/>
      <c r="E81" s="67"/>
      <c r="F81" s="67"/>
      <c r="G81" s="67"/>
      <c r="H81" s="67"/>
      <c r="I81" s="67"/>
      <c r="J81" s="67"/>
      <c r="K81" s="67"/>
      <c r="L81" s="67"/>
    </row>
    <row r="82" spans="1:21" ht="52.8">
      <c r="A82" s="66" t="s">
        <v>207</v>
      </c>
      <c r="B82" s="65" t="s">
        <v>196</v>
      </c>
      <c r="C82" s="73" t="s">
        <v>25</v>
      </c>
      <c r="D82" s="67"/>
      <c r="E82" s="67"/>
      <c r="F82" s="67"/>
      <c r="G82" s="67"/>
      <c r="H82" s="67"/>
      <c r="I82" s="67"/>
      <c r="J82" s="67"/>
      <c r="K82" s="67"/>
      <c r="L82" s="67"/>
    </row>
    <row r="83" spans="1:21" s="109" customFormat="1" ht="13.8">
      <c r="A83" s="126" t="s">
        <v>197</v>
      </c>
      <c r="B83" s="106"/>
      <c r="C83" s="106"/>
      <c r="D83" s="106"/>
      <c r="E83" s="106"/>
      <c r="F83" s="107"/>
      <c r="G83" s="107"/>
      <c r="H83" s="107"/>
      <c r="I83" s="107"/>
      <c r="J83" s="107"/>
      <c r="K83" s="107"/>
      <c r="L83" s="107"/>
      <c r="M83" s="127"/>
      <c r="N83" s="127"/>
      <c r="O83" s="127"/>
      <c r="P83" s="127"/>
      <c r="Q83" s="127"/>
      <c r="R83" s="127"/>
      <c r="S83" s="127"/>
      <c r="T83" s="127"/>
      <c r="U83" s="128"/>
    </row>
    <row r="84" spans="1:21" ht="26.4">
      <c r="A84" s="130" t="s">
        <v>208</v>
      </c>
      <c r="B84" s="22" t="s">
        <v>99</v>
      </c>
      <c r="C84" s="124" t="s">
        <v>25</v>
      </c>
      <c r="D84" s="67"/>
      <c r="E84" s="67"/>
      <c r="F84" s="67"/>
      <c r="G84" s="67"/>
      <c r="H84" s="67"/>
      <c r="I84" s="67"/>
      <c r="J84" s="67"/>
      <c r="K84" s="67"/>
      <c r="L84" s="67"/>
      <c r="M84" s="129"/>
      <c r="N84" s="129"/>
      <c r="O84" s="129"/>
      <c r="P84" s="129"/>
      <c r="Q84" s="129"/>
      <c r="R84" s="129"/>
      <c r="S84" s="129"/>
      <c r="T84" s="129"/>
      <c r="U84" s="129"/>
    </row>
    <row r="85" spans="1:21" ht="52.8">
      <c r="A85" s="123" t="s">
        <v>209</v>
      </c>
      <c r="B85" s="131" t="s">
        <v>198</v>
      </c>
      <c r="C85" s="124" t="s">
        <v>25</v>
      </c>
      <c r="D85" s="67"/>
      <c r="E85" s="67"/>
      <c r="F85" s="67"/>
      <c r="G85" s="67"/>
      <c r="H85" s="67"/>
      <c r="I85" s="67"/>
      <c r="J85" s="67"/>
      <c r="K85" s="67"/>
      <c r="L85" s="67"/>
    </row>
    <row r="86" spans="1:21" ht="66">
      <c r="A86" s="123" t="s">
        <v>199</v>
      </c>
      <c r="B86" s="131" t="s">
        <v>200</v>
      </c>
      <c r="C86" s="124" t="s">
        <v>25</v>
      </c>
      <c r="D86" s="67"/>
      <c r="E86" s="67"/>
      <c r="F86" s="67"/>
      <c r="G86" s="67"/>
      <c r="H86" s="67"/>
      <c r="I86" s="67"/>
      <c r="J86" s="67"/>
      <c r="K86" s="67"/>
      <c r="L86" s="67"/>
    </row>
    <row r="87" spans="1:21" ht="66">
      <c r="A87" s="123" t="s">
        <v>212</v>
      </c>
      <c r="B87" s="131" t="s">
        <v>200</v>
      </c>
      <c r="C87" s="124" t="s">
        <v>25</v>
      </c>
      <c r="D87" s="67"/>
      <c r="E87" s="67"/>
      <c r="F87" s="67"/>
      <c r="G87" s="67"/>
      <c r="H87" s="67"/>
      <c r="I87" s="67"/>
      <c r="J87" s="67"/>
      <c r="K87" s="67"/>
      <c r="L87" s="67"/>
    </row>
    <row r="88" spans="1:21" ht="66">
      <c r="A88" s="123" t="s">
        <v>201</v>
      </c>
      <c r="B88" s="131" t="s">
        <v>200</v>
      </c>
      <c r="C88" s="124" t="s">
        <v>25</v>
      </c>
      <c r="D88" s="67"/>
      <c r="E88" s="67"/>
      <c r="F88" s="67"/>
      <c r="G88" s="67"/>
      <c r="H88" s="67"/>
      <c r="I88" s="67"/>
      <c r="J88" s="67"/>
      <c r="K88" s="67"/>
      <c r="L88" s="67"/>
    </row>
    <row r="89" spans="1:21" ht="66">
      <c r="A89" s="123" t="s">
        <v>202</v>
      </c>
      <c r="B89" s="131" t="s">
        <v>200</v>
      </c>
      <c r="C89" s="124" t="s">
        <v>25</v>
      </c>
      <c r="D89" s="67"/>
      <c r="E89" s="67"/>
      <c r="F89" s="67"/>
      <c r="G89" s="67"/>
      <c r="H89" s="67"/>
      <c r="I89" s="67"/>
      <c r="J89" s="67"/>
      <c r="K89" s="67"/>
      <c r="L89" s="67"/>
    </row>
    <row r="90" spans="1:21" ht="66">
      <c r="A90" s="123" t="s">
        <v>203</v>
      </c>
      <c r="B90" s="131" t="s">
        <v>200</v>
      </c>
      <c r="C90" s="124" t="s">
        <v>25</v>
      </c>
      <c r="D90" s="67"/>
      <c r="E90" s="67"/>
      <c r="F90" s="67"/>
      <c r="G90" s="67"/>
      <c r="H90" s="67"/>
      <c r="I90" s="67"/>
      <c r="J90" s="67"/>
      <c r="K90" s="67"/>
      <c r="L90" s="67"/>
    </row>
    <row r="91" spans="1:21" ht="66">
      <c r="A91" s="123" t="s">
        <v>204</v>
      </c>
      <c r="B91" s="131" t="s">
        <v>200</v>
      </c>
      <c r="C91" s="124" t="s">
        <v>25</v>
      </c>
      <c r="D91" s="67"/>
      <c r="E91" s="67"/>
      <c r="F91" s="67"/>
      <c r="G91" s="67"/>
      <c r="H91" s="67"/>
      <c r="I91" s="67"/>
      <c r="J91" s="67"/>
      <c r="K91" s="67"/>
      <c r="L91" s="67"/>
    </row>
    <row r="92" spans="1:21" ht="66">
      <c r="A92" s="123" t="s">
        <v>213</v>
      </c>
      <c r="B92" s="131" t="s">
        <v>200</v>
      </c>
      <c r="C92" s="73" t="s">
        <v>25</v>
      </c>
      <c r="D92" s="67"/>
      <c r="E92" s="67"/>
      <c r="F92" s="67"/>
      <c r="G92" s="67"/>
      <c r="H92" s="67"/>
      <c r="I92" s="67"/>
      <c r="J92" s="67"/>
      <c r="K92" s="67"/>
      <c r="L92" s="67"/>
    </row>
    <row r="93" spans="1:21" s="105" customFormat="1">
      <c r="A93" s="101" t="s">
        <v>100</v>
      </c>
      <c r="B93" s="102" t="s">
        <v>87</v>
      </c>
      <c r="C93" s="103"/>
      <c r="D93" s="104" t="str">
        <f>IF('Provider and Sample Info'!B17&lt;&gt;"",'Provider and Sample Info'!B31,"")</f>
        <v/>
      </c>
      <c r="E93" s="104" t="str">
        <f>IF('Provider and Sample Info'!C17&lt;&gt;"",'Provider and Sample Info'!C31,"")</f>
        <v/>
      </c>
      <c r="F93" s="104" t="str">
        <f>IF('Provider and Sample Info'!D17&lt;&gt;"",'Provider and Sample Info'!D31,"")</f>
        <v/>
      </c>
      <c r="G93" s="104" t="str">
        <f>IF('Provider and Sample Info'!E17&lt;&gt;"",'Provider and Sample Info'!E31,"")</f>
        <v/>
      </c>
      <c r="H93" s="104" t="str">
        <f>IF('Provider and Sample Info'!F17&lt;&gt;"",'Provider and Sample Info'!F31,"")</f>
        <v/>
      </c>
      <c r="I93" s="104" t="str">
        <f>IF('Provider and Sample Info'!G17&lt;&gt;"",'Provider and Sample Info'!G31,"")</f>
        <v/>
      </c>
      <c r="J93" s="104" t="str">
        <f>IF('Provider and Sample Info'!H17&lt;&gt;"",'Provider and Sample Info'!H31,"")</f>
        <v/>
      </c>
      <c r="K93" s="104" t="str">
        <f>IF('Provider and Sample Info'!I17&lt;&gt;"",'Provider and Sample Info'!I31,"")</f>
        <v/>
      </c>
      <c r="L93" s="104" t="str">
        <f>IF('Provider and Sample Info'!J17&lt;&gt;"",'Provider and Sample Info'!J31,"")</f>
        <v/>
      </c>
    </row>
    <row r="94" spans="1:21" ht="26.4">
      <c r="A94" s="18" t="s">
        <v>101</v>
      </c>
      <c r="B94" s="131" t="s">
        <v>205</v>
      </c>
      <c r="C94" s="73" t="s">
        <v>25</v>
      </c>
      <c r="D94" s="67"/>
      <c r="E94" s="67"/>
      <c r="F94" s="67"/>
      <c r="G94" s="67"/>
      <c r="H94" s="67"/>
      <c r="I94" s="67"/>
      <c r="J94" s="67"/>
      <c r="K94" s="67"/>
      <c r="L94" s="67"/>
    </row>
    <row r="95" spans="1:21" s="105" customFormat="1" ht="26.4">
      <c r="A95" s="101" t="s">
        <v>102</v>
      </c>
      <c r="B95" s="102" t="s">
        <v>87</v>
      </c>
      <c r="C95" s="103"/>
      <c r="D95" s="104" t="str">
        <f>IF('Provider and Sample Info'!B17&lt;&gt;"",'Provider and Sample Info'!B32,"")</f>
        <v/>
      </c>
      <c r="E95" s="104" t="str">
        <f>IF('Provider and Sample Info'!C17&lt;&gt;"",'Provider and Sample Info'!C32,"")</f>
        <v/>
      </c>
      <c r="F95" s="104" t="str">
        <f>IF('Provider and Sample Info'!D17&lt;&gt;"",'Provider and Sample Info'!D32,"")</f>
        <v/>
      </c>
      <c r="G95" s="104" t="str">
        <f>IF('Provider and Sample Info'!E17&lt;&gt;"",'Provider and Sample Info'!E32,"")</f>
        <v/>
      </c>
      <c r="H95" s="104" t="str">
        <f>IF('Provider and Sample Info'!F17&lt;&gt;"",'Provider and Sample Info'!F32,"")</f>
        <v/>
      </c>
      <c r="I95" s="104" t="str">
        <f>IF('Provider and Sample Info'!G17&lt;&gt;"",'Provider and Sample Info'!G32,"")</f>
        <v/>
      </c>
      <c r="J95" s="104" t="str">
        <f>IF('Provider and Sample Info'!H17&lt;&gt;"",'Provider and Sample Info'!H32,"")</f>
        <v/>
      </c>
      <c r="K95" s="104" t="str">
        <f>IF('Provider and Sample Info'!I17&lt;&gt;"",'Provider and Sample Info'!I32,"")</f>
        <v/>
      </c>
      <c r="L95" s="104" t="str">
        <f>IF('Provider and Sample Info'!J17&lt;&gt;"",'Provider and Sample Info'!J32,"")</f>
        <v/>
      </c>
    </row>
    <row r="96" spans="1:21" ht="52.8">
      <c r="A96" s="123" t="s">
        <v>214</v>
      </c>
      <c r="B96" s="22" t="s">
        <v>103</v>
      </c>
      <c r="C96" s="73" t="s">
        <v>25</v>
      </c>
      <c r="D96" s="67"/>
      <c r="E96" s="67"/>
      <c r="F96" s="67"/>
      <c r="G96" s="67"/>
      <c r="H96" s="67"/>
      <c r="I96" s="67"/>
      <c r="J96" s="67"/>
      <c r="K96" s="67"/>
      <c r="L96" s="67"/>
    </row>
    <row r="97" spans="1:12" s="108" customFormat="1" ht="13.8">
      <c r="A97" s="110" t="s">
        <v>151</v>
      </c>
      <c r="B97" s="111"/>
      <c r="C97" s="111"/>
      <c r="D97" s="112"/>
      <c r="E97" s="112"/>
      <c r="F97" s="112"/>
      <c r="G97" s="112"/>
      <c r="H97" s="112"/>
      <c r="I97" s="112"/>
      <c r="J97" s="112"/>
      <c r="K97" s="112"/>
      <c r="L97" s="112"/>
    </row>
    <row r="98" spans="1:12" s="109" customFormat="1" ht="105.6">
      <c r="A98" s="124" t="s">
        <v>172</v>
      </c>
      <c r="B98" s="66" t="s">
        <v>152</v>
      </c>
      <c r="C98" s="66" t="s">
        <v>25</v>
      </c>
      <c r="D98" s="67"/>
      <c r="E98" s="67"/>
      <c r="F98" s="67"/>
      <c r="G98" s="67"/>
      <c r="H98" s="67"/>
      <c r="I98" s="67"/>
      <c r="J98" s="67"/>
      <c r="K98" s="67"/>
      <c r="L98" s="67"/>
    </row>
    <row r="99" spans="1:12" s="109" customFormat="1" ht="39.6">
      <c r="A99" s="66" t="s">
        <v>171</v>
      </c>
      <c r="B99" s="66" t="s">
        <v>152</v>
      </c>
      <c r="C99" s="66" t="s">
        <v>25</v>
      </c>
      <c r="D99" s="67"/>
      <c r="E99" s="67"/>
      <c r="F99" s="67"/>
      <c r="G99" s="67"/>
      <c r="H99" s="67"/>
      <c r="I99" s="67"/>
      <c r="J99" s="67"/>
      <c r="K99" s="67"/>
      <c r="L99" s="67"/>
    </row>
    <row r="100" spans="1:12" s="109" customFormat="1" ht="39.6">
      <c r="A100" s="66" t="s">
        <v>153</v>
      </c>
      <c r="B100" s="66" t="s">
        <v>152</v>
      </c>
      <c r="C100" s="66" t="s">
        <v>25</v>
      </c>
      <c r="D100" s="67"/>
      <c r="E100" s="67"/>
      <c r="F100" s="67"/>
      <c r="G100" s="67"/>
      <c r="H100" s="67"/>
      <c r="I100" s="67"/>
      <c r="J100" s="67"/>
      <c r="K100" s="67"/>
      <c r="L100" s="67"/>
    </row>
  </sheetData>
  <sheetProtection formatCells="0" formatColumns="0" formatRows="0" insertColumns="0" insertRows="0" deleteColumns="0" deleteRows="0"/>
  <phoneticPr fontId="4" type="noConversion"/>
  <conditionalFormatting sqref="F83:T83 D62:L65447 D55:L60 D7:D8 E4:E5 B2:C5 D18:L48 E8 F6:L8 D1:G1 J1:M1">
    <cfRule type="expression" dxfId="2" priority="16" stopIfTrue="1">
      <formula>LEFT(B1,1)="u"</formula>
    </cfRule>
    <cfRule type="expression" dxfId="1" priority="17" stopIfTrue="1">
      <formula>LEFT(B1,1)="x"</formula>
    </cfRule>
    <cfRule type="expression" dxfId="0" priority="18" stopIfTrue="1">
      <formula>LEFT(B1,1)="n"</formula>
    </cfRule>
  </conditionalFormatting>
  <printOptions gridLines="1"/>
  <pageMargins left="0.75" right="0.75" top="1" bottom="1" header="0.5" footer="0.5"/>
  <pageSetup scale="70" fitToWidth="6" fitToHeight="8" orientation="landscape" r:id="rId1"/>
  <headerFooter alignWithMargins="0">
    <oddFooter>&amp;LDCF Contract Oversight&amp;CPage &amp;P of &amp;N</oddFooter>
  </headerFooter>
  <drawing r:id="rId2"/>
  <legacyDrawing r:id="rId3"/>
</worksheet>
</file>

<file path=xl/worksheets/sheet3.xml><?xml version="1.0" encoding="utf-8"?>
<worksheet xmlns="http://schemas.openxmlformats.org/spreadsheetml/2006/main" xmlns:r="http://schemas.openxmlformats.org/officeDocument/2006/relationships">
  <dimension ref="A1:D8"/>
  <sheetViews>
    <sheetView workbookViewId="0">
      <selection activeCell="B9" sqref="B9"/>
    </sheetView>
  </sheetViews>
  <sheetFormatPr defaultColWidth="9.109375" defaultRowHeight="13.2"/>
  <cols>
    <col min="1" max="1" width="12.109375" style="15" customWidth="1"/>
    <col min="2" max="2" width="20" style="15" customWidth="1"/>
    <col min="3" max="3" width="56.5546875" style="15" customWidth="1"/>
    <col min="4" max="4" width="16" style="15" customWidth="1"/>
    <col min="5" max="16384" width="9.109375" style="15"/>
  </cols>
  <sheetData>
    <row r="1" spans="1:4">
      <c r="A1" s="15" t="s">
        <v>121</v>
      </c>
      <c r="B1" s="15" t="s">
        <v>122</v>
      </c>
      <c r="C1" s="15" t="s">
        <v>123</v>
      </c>
      <c r="D1" s="15" t="s">
        <v>124</v>
      </c>
    </row>
    <row r="2" spans="1:4" ht="66">
      <c r="A2" s="16">
        <v>40920</v>
      </c>
      <c r="B2" s="15" t="s">
        <v>125</v>
      </c>
      <c r="C2" s="17" t="s">
        <v>134</v>
      </c>
      <c r="D2" s="16">
        <v>40921</v>
      </c>
    </row>
    <row r="3" spans="1:4">
      <c r="A3" s="16">
        <v>40945</v>
      </c>
      <c r="B3" s="15" t="s">
        <v>125</v>
      </c>
      <c r="C3" s="15" t="s">
        <v>136</v>
      </c>
      <c r="D3" s="16">
        <v>40945</v>
      </c>
    </row>
    <row r="4" spans="1:4" ht="66">
      <c r="A4" s="16">
        <v>41045</v>
      </c>
      <c r="B4" s="15" t="s">
        <v>125</v>
      </c>
      <c r="C4" s="122" t="s">
        <v>166</v>
      </c>
      <c r="D4" s="16">
        <v>41060</v>
      </c>
    </row>
    <row r="5" spans="1:4" ht="52.8">
      <c r="A5" s="16">
        <v>41080</v>
      </c>
      <c r="B5" s="15" t="s">
        <v>125</v>
      </c>
      <c r="C5" s="15" t="s">
        <v>169</v>
      </c>
      <c r="D5" s="16">
        <v>41080</v>
      </c>
    </row>
    <row r="6" spans="1:4" ht="66">
      <c r="A6" s="16">
        <v>41519</v>
      </c>
      <c r="B6" s="15" t="s">
        <v>125</v>
      </c>
      <c r="C6" s="15" t="s">
        <v>170</v>
      </c>
      <c r="D6" s="16">
        <v>41519</v>
      </c>
    </row>
    <row r="7" spans="1:4" ht="26.4">
      <c r="A7" s="16">
        <v>41669</v>
      </c>
      <c r="B7" s="15" t="s">
        <v>125</v>
      </c>
      <c r="C7" s="15" t="s">
        <v>211</v>
      </c>
      <c r="D7" s="16">
        <v>41669</v>
      </c>
    </row>
    <row r="8" spans="1:4">
      <c r="A8" s="16">
        <v>41865</v>
      </c>
      <c r="B8" s="15" t="s">
        <v>125</v>
      </c>
      <c r="C8" s="15" t="s">
        <v>216</v>
      </c>
      <c r="D8" s="16">
        <v>41865</v>
      </c>
    </row>
  </sheetData>
  <phoneticPr fontId="0"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Provider and Sample Info</vt:lpstr>
      <vt:lpstr>Tool</vt:lpstr>
      <vt:lpstr>RevisionTracker</vt:lpstr>
      <vt:lpstr>Tool!Print_Titles</vt:lpstr>
    </vt:vector>
  </TitlesOfParts>
  <Company>DCF</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DCF</dc:creator>
  <cp:lastModifiedBy>Dusenbury-Diane</cp:lastModifiedBy>
  <cp:lastPrinted>2012-05-16T19:14:09Z</cp:lastPrinted>
  <dcterms:created xsi:type="dcterms:W3CDTF">2006-12-19T20:36:58Z</dcterms:created>
  <dcterms:modified xsi:type="dcterms:W3CDTF">2014-08-14T16:17:26Z</dcterms:modified>
</cp:coreProperties>
</file>